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5" yWindow="-15" windowWidth="12330" windowHeight="12945"/>
  </bookViews>
  <sheets>
    <sheet name="Výpočet hráči" sheetId="33" r:id="rId1"/>
    <sheet name="Sumár - kluby 2024-01" sheetId="40" r:id="rId2"/>
  </sheets>
  <definedNames>
    <definedName name="_xlnm.Print_Area" localSheetId="0">'Výpočet hráči'!$A$5:$BV$110</definedName>
  </definedNames>
  <calcPr calcId="124519"/>
</workbook>
</file>

<file path=xl/calcChain.xml><?xml version="1.0" encoding="utf-8"?>
<calcChain xmlns="http://schemas.openxmlformats.org/spreadsheetml/2006/main">
  <c r="C25" i="40"/>
  <c r="C24"/>
  <c r="C23"/>
  <c r="C22"/>
  <c r="C21"/>
  <c r="C20"/>
  <c r="C19"/>
  <c r="C18"/>
  <c r="C17"/>
  <c r="C16"/>
  <c r="C15"/>
  <c r="C14"/>
  <c r="C13"/>
  <c r="C12"/>
  <c r="C11"/>
  <c r="C10"/>
  <c r="C9"/>
  <c r="C8"/>
  <c r="AW110" i="33"/>
  <c r="AV110"/>
  <c r="AU110"/>
  <c r="AT110"/>
  <c r="AS110"/>
  <c r="AW109"/>
  <c r="AV109"/>
  <c r="AU109"/>
  <c r="AT109"/>
  <c r="AS109"/>
  <c r="AY109" s="1"/>
  <c r="AW108"/>
  <c r="AV108"/>
  <c r="AU108"/>
  <c r="AT108"/>
  <c r="AS108"/>
  <c r="AY108" s="1"/>
  <c r="BQ15"/>
  <c r="BQ16"/>
  <c r="AS98"/>
  <c r="AT98"/>
  <c r="AU98"/>
  <c r="AV98"/>
  <c r="AW98"/>
  <c r="AS99"/>
  <c r="AT99"/>
  <c r="AU99"/>
  <c r="AV99"/>
  <c r="AW99"/>
  <c r="AS100"/>
  <c r="AT100"/>
  <c r="AU100"/>
  <c r="AV100"/>
  <c r="AW100"/>
  <c r="AS101"/>
  <c r="AT101"/>
  <c r="AU101"/>
  <c r="AV101"/>
  <c r="AW101"/>
  <c r="AS102"/>
  <c r="AT102"/>
  <c r="AU102"/>
  <c r="AV102"/>
  <c r="AW102"/>
  <c r="AS103"/>
  <c r="AT103"/>
  <c r="AU103"/>
  <c r="AV103"/>
  <c r="AW103"/>
  <c r="AS104"/>
  <c r="AT104"/>
  <c r="AU104"/>
  <c r="AV104"/>
  <c r="AW104"/>
  <c r="AS105"/>
  <c r="AT105"/>
  <c r="AU105"/>
  <c r="AV105"/>
  <c r="AW105"/>
  <c r="AS106"/>
  <c r="AT106"/>
  <c r="AU106"/>
  <c r="AV106"/>
  <c r="AW106"/>
  <c r="AS107"/>
  <c r="AT107"/>
  <c r="AU107"/>
  <c r="AV107"/>
  <c r="AW107"/>
  <c r="AS111"/>
  <c r="AT111"/>
  <c r="AU111"/>
  <c r="AV111"/>
  <c r="AW111"/>
  <c r="AS112"/>
  <c r="AT112"/>
  <c r="AU112"/>
  <c r="AV112"/>
  <c r="AW112"/>
  <c r="AS113"/>
  <c r="AT113"/>
  <c r="AU113"/>
  <c r="AV113"/>
  <c r="AW113"/>
  <c r="AS114"/>
  <c r="AT114"/>
  <c r="AU114"/>
  <c r="AV114"/>
  <c r="AW114"/>
  <c r="AS115"/>
  <c r="AT115"/>
  <c r="AU115"/>
  <c r="AV115"/>
  <c r="AW115"/>
  <c r="AS116"/>
  <c r="AT116"/>
  <c r="AU116"/>
  <c r="AV116"/>
  <c r="AW116"/>
  <c r="AS117"/>
  <c r="AT117"/>
  <c r="AU117"/>
  <c r="AV117"/>
  <c r="AW117"/>
  <c r="AS118"/>
  <c r="AT118"/>
  <c r="AU118"/>
  <c r="AV118"/>
  <c r="AW118"/>
  <c r="AS119"/>
  <c r="AT119"/>
  <c r="AU119"/>
  <c r="AV119"/>
  <c r="AW119"/>
  <c r="AS120"/>
  <c r="AT120"/>
  <c r="AU120"/>
  <c r="AV120"/>
  <c r="AW120"/>
  <c r="AS121"/>
  <c r="AT121"/>
  <c r="AU121"/>
  <c r="AV121"/>
  <c r="AW121"/>
  <c r="AS122"/>
  <c r="AT122"/>
  <c r="AU122"/>
  <c r="AV122"/>
  <c r="AW122"/>
  <c r="AS123"/>
  <c r="AT123"/>
  <c r="AU123"/>
  <c r="AV123"/>
  <c r="AW123"/>
  <c r="AS124"/>
  <c r="AT124"/>
  <c r="AU124"/>
  <c r="AV124"/>
  <c r="AW124"/>
  <c r="AS125"/>
  <c r="AT125"/>
  <c r="AU125"/>
  <c r="AV125"/>
  <c r="AW125"/>
  <c r="AS126"/>
  <c r="AT126"/>
  <c r="AU126"/>
  <c r="AV126"/>
  <c r="AW126"/>
  <c r="AS127"/>
  <c r="AT127"/>
  <c r="AU127"/>
  <c r="AV127"/>
  <c r="AW127"/>
  <c r="AS128"/>
  <c r="AT128"/>
  <c r="AU128"/>
  <c r="AV128"/>
  <c r="AW128"/>
  <c r="AS129"/>
  <c r="AT129"/>
  <c r="AU129"/>
  <c r="AV129"/>
  <c r="AW129"/>
  <c r="AS130"/>
  <c r="AT130"/>
  <c r="AU130"/>
  <c r="AV130"/>
  <c r="AW130"/>
  <c r="AS131"/>
  <c r="AT131"/>
  <c r="AU131"/>
  <c r="AV131"/>
  <c r="AW131"/>
  <c r="AS132"/>
  <c r="AT132"/>
  <c r="AU132"/>
  <c r="AV132"/>
  <c r="AW132"/>
  <c r="AS133"/>
  <c r="AT133"/>
  <c r="AU133"/>
  <c r="AV133"/>
  <c r="AW133"/>
  <c r="AS134"/>
  <c r="AT134"/>
  <c r="AU134"/>
  <c r="AV134"/>
  <c r="AW134"/>
  <c r="AS135"/>
  <c r="AT135"/>
  <c r="AU135"/>
  <c r="AV135"/>
  <c r="AW135"/>
  <c r="AS136"/>
  <c r="AT136"/>
  <c r="AU136"/>
  <c r="AV136"/>
  <c r="AW136"/>
  <c r="AS137"/>
  <c r="AT137"/>
  <c r="AU137"/>
  <c r="AV137"/>
  <c r="AW137"/>
  <c r="AS138"/>
  <c r="AT138"/>
  <c r="AU138"/>
  <c r="AV138"/>
  <c r="AW138"/>
  <c r="AS139"/>
  <c r="AT139"/>
  <c r="AU139"/>
  <c r="AV139"/>
  <c r="AW139"/>
  <c r="AS140"/>
  <c r="AT140"/>
  <c r="AU140"/>
  <c r="AV140"/>
  <c r="AW140"/>
  <c r="AS141"/>
  <c r="AT141"/>
  <c r="AU141"/>
  <c r="AV141"/>
  <c r="AW141"/>
  <c r="AS142"/>
  <c r="AT142"/>
  <c r="AU142"/>
  <c r="AV142"/>
  <c r="AW142"/>
  <c r="AS143"/>
  <c r="AT143"/>
  <c r="AU143"/>
  <c r="AV143"/>
  <c r="AW143"/>
  <c r="AS144"/>
  <c r="AT144"/>
  <c r="AU144"/>
  <c r="AV144"/>
  <c r="AW144"/>
  <c r="AS145"/>
  <c r="AT145"/>
  <c r="AU145"/>
  <c r="AV145"/>
  <c r="AW145"/>
  <c r="AS146"/>
  <c r="AT146"/>
  <c r="AU146"/>
  <c r="AV146"/>
  <c r="AW146"/>
  <c r="AS147"/>
  <c r="AT147"/>
  <c r="AU147"/>
  <c r="AV147"/>
  <c r="AW147"/>
  <c r="AS148"/>
  <c r="AT148"/>
  <c r="AU148"/>
  <c r="AV148"/>
  <c r="AW148"/>
  <c r="AS149"/>
  <c r="AT149"/>
  <c r="AU149"/>
  <c r="AV149"/>
  <c r="AW149"/>
  <c r="AS150"/>
  <c r="AT150"/>
  <c r="AU150"/>
  <c r="AV150"/>
  <c r="AW150"/>
  <c r="AS151"/>
  <c r="AT151"/>
  <c r="AU151"/>
  <c r="AV151"/>
  <c r="AW151"/>
  <c r="AS152"/>
  <c r="AT152"/>
  <c r="AU152"/>
  <c r="AV152"/>
  <c r="AW152"/>
  <c r="AS153"/>
  <c r="AT153"/>
  <c r="AU153"/>
  <c r="AV153"/>
  <c r="AW153"/>
  <c r="AS154"/>
  <c r="AT154"/>
  <c r="AU154"/>
  <c r="AV154"/>
  <c r="AW154"/>
  <c r="AS155"/>
  <c r="AT155"/>
  <c r="AU155"/>
  <c r="AV155"/>
  <c r="AW155"/>
  <c r="AS156"/>
  <c r="AT156"/>
  <c r="AU156"/>
  <c r="AV156"/>
  <c r="AW156"/>
  <c r="AS157"/>
  <c r="AT157"/>
  <c r="AU157"/>
  <c r="AV157"/>
  <c r="AW157"/>
  <c r="AS158"/>
  <c r="AT158"/>
  <c r="AU158"/>
  <c r="AV158"/>
  <c r="AW158"/>
  <c r="AS159"/>
  <c r="AT159"/>
  <c r="AU159"/>
  <c r="AV159"/>
  <c r="AW159"/>
  <c r="AS160"/>
  <c r="AT160"/>
  <c r="AU160"/>
  <c r="AV160"/>
  <c r="AW160"/>
  <c r="AS161"/>
  <c r="AT161"/>
  <c r="AU161"/>
  <c r="AV161"/>
  <c r="AW161"/>
  <c r="AS162"/>
  <c r="AT162"/>
  <c r="AU162"/>
  <c r="AV162"/>
  <c r="AW162"/>
  <c r="AS163"/>
  <c r="AT163"/>
  <c r="AU163"/>
  <c r="AV163"/>
  <c r="AW163"/>
  <c r="AS164"/>
  <c r="AT164"/>
  <c r="AU164"/>
  <c r="AV164"/>
  <c r="AW164"/>
  <c r="AS165"/>
  <c r="AT165"/>
  <c r="AU165"/>
  <c r="AV165"/>
  <c r="AW165"/>
  <c r="AS166"/>
  <c r="AT166"/>
  <c r="AU166"/>
  <c r="AV166"/>
  <c r="AW166"/>
  <c r="AS167"/>
  <c r="AT167"/>
  <c r="AU167"/>
  <c r="AV167"/>
  <c r="AW167"/>
  <c r="AS168"/>
  <c r="AT168"/>
  <c r="AU168"/>
  <c r="AV168"/>
  <c r="AW168"/>
  <c r="AS169"/>
  <c r="AT169"/>
  <c r="AU169"/>
  <c r="AV169"/>
  <c r="AW169"/>
  <c r="AS170"/>
  <c r="AT170"/>
  <c r="AU170"/>
  <c r="AV170"/>
  <c r="AW170"/>
  <c r="AS171"/>
  <c r="AT171"/>
  <c r="AU171"/>
  <c r="AV171"/>
  <c r="AW171"/>
  <c r="AS172"/>
  <c r="AT172"/>
  <c r="AU172"/>
  <c r="AV172"/>
  <c r="AW172"/>
  <c r="AS173"/>
  <c r="AT173"/>
  <c r="AU173"/>
  <c r="AV173"/>
  <c r="AW173"/>
  <c r="AS174"/>
  <c r="AT174"/>
  <c r="AU174"/>
  <c r="AV174"/>
  <c r="AW174"/>
  <c r="AS175"/>
  <c r="AT175"/>
  <c r="AU175"/>
  <c r="AV175"/>
  <c r="AW175"/>
  <c r="AS176"/>
  <c r="AT176"/>
  <c r="AU176"/>
  <c r="AV176"/>
  <c r="AW176"/>
  <c r="AS177"/>
  <c r="AT177"/>
  <c r="AU177"/>
  <c r="AV177"/>
  <c r="AW177"/>
  <c r="AS178"/>
  <c r="AT178"/>
  <c r="AU178"/>
  <c r="AV178"/>
  <c r="AW178"/>
  <c r="AS179"/>
  <c r="AT179"/>
  <c r="AU179"/>
  <c r="AV179"/>
  <c r="AW179"/>
  <c r="AS180"/>
  <c r="AT180"/>
  <c r="AU180"/>
  <c r="AV180"/>
  <c r="AW180"/>
  <c r="AS181"/>
  <c r="AT181"/>
  <c r="AU181"/>
  <c r="AV181"/>
  <c r="AW181"/>
  <c r="AS182"/>
  <c r="AT182"/>
  <c r="AU182"/>
  <c r="AV182"/>
  <c r="AW182"/>
  <c r="AS183"/>
  <c r="AT183"/>
  <c r="AU183"/>
  <c r="AV183"/>
  <c r="AW183"/>
  <c r="AS184"/>
  <c r="AT184"/>
  <c r="AU184"/>
  <c r="AV184"/>
  <c r="AW184"/>
  <c r="AS185"/>
  <c r="AT185"/>
  <c r="AU185"/>
  <c r="AV185"/>
  <c r="AW185"/>
  <c r="AS186"/>
  <c r="AT186"/>
  <c r="AU186"/>
  <c r="AV186"/>
  <c r="AW186"/>
  <c r="AS187"/>
  <c r="AT187"/>
  <c r="AU187"/>
  <c r="AV187"/>
  <c r="AW187"/>
  <c r="AS188"/>
  <c r="AT188"/>
  <c r="AU188"/>
  <c r="AV188"/>
  <c r="AW188"/>
  <c r="AS189"/>
  <c r="AT189"/>
  <c r="AU189"/>
  <c r="AV189"/>
  <c r="AW189"/>
  <c r="AS190"/>
  <c r="AT190"/>
  <c r="AU190"/>
  <c r="AV190"/>
  <c r="AW190"/>
  <c r="AS191"/>
  <c r="AT191"/>
  <c r="AU191"/>
  <c r="AV191"/>
  <c r="AW191"/>
  <c r="AS192"/>
  <c r="AT192"/>
  <c r="AU192"/>
  <c r="AV192"/>
  <c r="AW192"/>
  <c r="AS193"/>
  <c r="AT193"/>
  <c r="AU193"/>
  <c r="AV193"/>
  <c r="AW193"/>
  <c r="AS194"/>
  <c r="AT194"/>
  <c r="AU194"/>
  <c r="AV194"/>
  <c r="AW194"/>
  <c r="AS195"/>
  <c r="AT195"/>
  <c r="AU195"/>
  <c r="AV195"/>
  <c r="AW195"/>
  <c r="AS196"/>
  <c r="AT196"/>
  <c r="AU196"/>
  <c r="AV196"/>
  <c r="AW196"/>
  <c r="AS197"/>
  <c r="AT197"/>
  <c r="AU197"/>
  <c r="AV197"/>
  <c r="AW197"/>
  <c r="AS198"/>
  <c r="AT198"/>
  <c r="AU198"/>
  <c r="AV198"/>
  <c r="AW198"/>
  <c r="AS199"/>
  <c r="AT199"/>
  <c r="AU199"/>
  <c r="AV199"/>
  <c r="AW199"/>
  <c r="AS200"/>
  <c r="AT200"/>
  <c r="AU200"/>
  <c r="AV200"/>
  <c r="AW200"/>
  <c r="AY110" l="1"/>
  <c r="BU110" s="1"/>
  <c r="BT108"/>
  <c r="BS108" s="1"/>
  <c r="F108" s="1"/>
  <c r="BU108"/>
  <c r="BT109"/>
  <c r="BS109" s="1"/>
  <c r="F109" s="1"/>
  <c r="BU109"/>
  <c r="AY147"/>
  <c r="BT147" s="1"/>
  <c r="AY189"/>
  <c r="BT189" s="1"/>
  <c r="AY148"/>
  <c r="BU148" s="1"/>
  <c r="AY129"/>
  <c r="BT129" s="1"/>
  <c r="AY124"/>
  <c r="BU124" s="1"/>
  <c r="AY101"/>
  <c r="BU101" s="1"/>
  <c r="AY180"/>
  <c r="BU180" s="1"/>
  <c r="AY156"/>
  <c r="BU156" s="1"/>
  <c r="AY178"/>
  <c r="BT178" s="1"/>
  <c r="AY154"/>
  <c r="BU154" s="1"/>
  <c r="AY142"/>
  <c r="BT142" s="1"/>
  <c r="AY196"/>
  <c r="BT196" s="1"/>
  <c r="AY172"/>
  <c r="BU172" s="1"/>
  <c r="AY160"/>
  <c r="BU160" s="1"/>
  <c r="AY193"/>
  <c r="BT193" s="1"/>
  <c r="AY169"/>
  <c r="BU169" s="1"/>
  <c r="AY138"/>
  <c r="BT138" s="1"/>
  <c r="AY174"/>
  <c r="BT174" s="1"/>
  <c r="AY162"/>
  <c r="BU162" s="1"/>
  <c r="AY150"/>
  <c r="BT150" s="1"/>
  <c r="AY143"/>
  <c r="BU143" s="1"/>
  <c r="AY135"/>
  <c r="BU135" s="1"/>
  <c r="AY131"/>
  <c r="BT131" s="1"/>
  <c r="AY198"/>
  <c r="BU198" s="1"/>
  <c r="AY191"/>
  <c r="BU191" s="1"/>
  <c r="AY186"/>
  <c r="BT186" s="1"/>
  <c r="AY181"/>
  <c r="BT181" s="1"/>
  <c r="AY167"/>
  <c r="BT167" s="1"/>
  <c r="AY136"/>
  <c r="BU136" s="1"/>
  <c r="AY184"/>
  <c r="BU184" s="1"/>
  <c r="AY153"/>
  <c r="BU153" s="1"/>
  <c r="AY127"/>
  <c r="BU127" s="1"/>
  <c r="AY151"/>
  <c r="BT151" s="1"/>
  <c r="AY132"/>
  <c r="BU132" s="1"/>
  <c r="AY194"/>
  <c r="BT194" s="1"/>
  <c r="AY183"/>
  <c r="BT183" s="1"/>
  <c r="AY171"/>
  <c r="BT171" s="1"/>
  <c r="AY159"/>
  <c r="BU159" s="1"/>
  <c r="AY140"/>
  <c r="BT140" s="1"/>
  <c r="AY200"/>
  <c r="BT200" s="1"/>
  <c r="AY188"/>
  <c r="BT188" s="1"/>
  <c r="AY145"/>
  <c r="BT145" s="1"/>
  <c r="AY137"/>
  <c r="BU137" s="1"/>
  <c r="AY158"/>
  <c r="BT158" s="1"/>
  <c r="AY168"/>
  <c r="BU168" s="1"/>
  <c r="AY146"/>
  <c r="BU146" s="1"/>
  <c r="AY139"/>
  <c r="BT139" s="1"/>
  <c r="AY116"/>
  <c r="BT116" s="1"/>
  <c r="AY185"/>
  <c r="BT185" s="1"/>
  <c r="AY170"/>
  <c r="BU170" s="1"/>
  <c r="AY199"/>
  <c r="BU199" s="1"/>
  <c r="AY177"/>
  <c r="BT177" s="1"/>
  <c r="AY166"/>
  <c r="BT166" s="1"/>
  <c r="AY161"/>
  <c r="BU161" s="1"/>
  <c r="AY126"/>
  <c r="BT126" s="1"/>
  <c r="AY114"/>
  <c r="BU114" s="1"/>
  <c r="AY175"/>
  <c r="BT175" s="1"/>
  <c r="AY164"/>
  <c r="BT164" s="1"/>
  <c r="AY195"/>
  <c r="BU195" s="1"/>
  <c r="AY197"/>
  <c r="BT197" s="1"/>
  <c r="AY134"/>
  <c r="BU134" s="1"/>
  <c r="AY173"/>
  <c r="BT173" s="1"/>
  <c r="AY176"/>
  <c r="BT176" s="1"/>
  <c r="AY165"/>
  <c r="BT165" s="1"/>
  <c r="AY187"/>
  <c r="BT187" s="1"/>
  <c r="AY152"/>
  <c r="BU152" s="1"/>
  <c r="AY141"/>
  <c r="BT141" s="1"/>
  <c r="AY130"/>
  <c r="BU130" s="1"/>
  <c r="AY118"/>
  <c r="BT118" s="1"/>
  <c r="AY102"/>
  <c r="BT102" s="1"/>
  <c r="AY149"/>
  <c r="BU149" s="1"/>
  <c r="AY192"/>
  <c r="BU192" s="1"/>
  <c r="AY163"/>
  <c r="BT163" s="1"/>
  <c r="AY123"/>
  <c r="BU123" s="1"/>
  <c r="AY111"/>
  <c r="BU111" s="1"/>
  <c r="AY107"/>
  <c r="BU107" s="1"/>
  <c r="AY182"/>
  <c r="BU182" s="1"/>
  <c r="AY179"/>
  <c r="BU179" s="1"/>
  <c r="AY190"/>
  <c r="BT190" s="1"/>
  <c r="AY157"/>
  <c r="BT157" s="1"/>
  <c r="AY155"/>
  <c r="BU155" s="1"/>
  <c r="AY144"/>
  <c r="BU144" s="1"/>
  <c r="AY133"/>
  <c r="BT133" s="1"/>
  <c r="AY105"/>
  <c r="BT105" s="1"/>
  <c r="AY125"/>
  <c r="BU125" s="1"/>
  <c r="AY119"/>
  <c r="BT119" s="1"/>
  <c r="AY128"/>
  <c r="BT128" s="1"/>
  <c r="AY117"/>
  <c r="BT117" s="1"/>
  <c r="AY112"/>
  <c r="BT112" s="1"/>
  <c r="AY103"/>
  <c r="BT103" s="1"/>
  <c r="AY100"/>
  <c r="BT100" s="1"/>
  <c r="AY98"/>
  <c r="BT98" s="1"/>
  <c r="AY122"/>
  <c r="BU122" s="1"/>
  <c r="AY115"/>
  <c r="BU115" s="1"/>
  <c r="AY120"/>
  <c r="BU120" s="1"/>
  <c r="AY106"/>
  <c r="BU106" s="1"/>
  <c r="AY121"/>
  <c r="BU121" s="1"/>
  <c r="AY104"/>
  <c r="BU104" s="1"/>
  <c r="AY113"/>
  <c r="BT113" s="1"/>
  <c r="AY99"/>
  <c r="BT99" s="1"/>
  <c r="BT110" l="1"/>
  <c r="BS110" s="1"/>
  <c r="F110" s="1"/>
  <c r="BV108"/>
  <c r="BV109"/>
  <c r="BT137"/>
  <c r="BS137" s="1"/>
  <c r="F137" s="1"/>
  <c r="BU151"/>
  <c r="BS151" s="1"/>
  <c r="F151" s="1"/>
  <c r="BT199"/>
  <c r="BS199" s="1"/>
  <c r="F199" s="1"/>
  <c r="BT198"/>
  <c r="BS198" s="1"/>
  <c r="F198" s="1"/>
  <c r="BU129"/>
  <c r="BS129" s="1"/>
  <c r="F129" s="1"/>
  <c r="BU147"/>
  <c r="BS147" s="1"/>
  <c r="F147" s="1"/>
  <c r="BT172"/>
  <c r="BS172" s="1"/>
  <c r="F172" s="1"/>
  <c r="BT125"/>
  <c r="BS125" s="1"/>
  <c r="F125" s="1"/>
  <c r="BU177"/>
  <c r="BS177" s="1"/>
  <c r="F177" s="1"/>
  <c r="BT153"/>
  <c r="BU183"/>
  <c r="BS183" s="1"/>
  <c r="F183" s="1"/>
  <c r="BT134"/>
  <c r="BS134" s="1"/>
  <c r="F134" s="1"/>
  <c r="BT101"/>
  <c r="BS101" s="1"/>
  <c r="F101" s="1"/>
  <c r="BU145"/>
  <c r="BS145" s="1"/>
  <c r="F145" s="1"/>
  <c r="BU173"/>
  <c r="BS173" s="1"/>
  <c r="F173" s="1"/>
  <c r="BT156"/>
  <c r="BS156" s="1"/>
  <c r="F156" s="1"/>
  <c r="BU150"/>
  <c r="BS150" s="1"/>
  <c r="F150" s="1"/>
  <c r="BU113"/>
  <c r="BS113" s="1"/>
  <c r="F113" s="1"/>
  <c r="BT154"/>
  <c r="BU178"/>
  <c r="BS178" s="1"/>
  <c r="F178" s="1"/>
  <c r="BT127"/>
  <c r="BS127" s="1"/>
  <c r="F127" s="1"/>
  <c r="BT149"/>
  <c r="BS149" s="1"/>
  <c r="F149" s="1"/>
  <c r="BT124"/>
  <c r="BS124" s="1"/>
  <c r="F124" s="1"/>
  <c r="BT143"/>
  <c r="BS143" s="1"/>
  <c r="F143" s="1"/>
  <c r="BT180"/>
  <c r="BS180" s="1"/>
  <c r="F180" s="1"/>
  <c r="BU163"/>
  <c r="BS163" s="1"/>
  <c r="F163" s="1"/>
  <c r="BU142"/>
  <c r="BS142" s="1"/>
  <c r="F142" s="1"/>
  <c r="BU189"/>
  <c r="BS189" s="1"/>
  <c r="F189" s="1"/>
  <c r="BU131"/>
  <c r="BS131" s="1"/>
  <c r="F131" s="1"/>
  <c r="BT161"/>
  <c r="BS161" s="1"/>
  <c r="F161" s="1"/>
  <c r="BT132"/>
  <c r="BS132" s="1"/>
  <c r="F132" s="1"/>
  <c r="BT160"/>
  <c r="BS160" s="1"/>
  <c r="F160" s="1"/>
  <c r="BT191"/>
  <c r="BS191" s="1"/>
  <c r="F191" s="1"/>
  <c r="BT170"/>
  <c r="BS170" s="1"/>
  <c r="F170" s="1"/>
  <c r="BT192"/>
  <c r="BS192" s="1"/>
  <c r="F192" s="1"/>
  <c r="BU133"/>
  <c r="BS133" s="1"/>
  <c r="F133" s="1"/>
  <c r="BT155"/>
  <c r="BS155" s="1"/>
  <c r="F155" s="1"/>
  <c r="BT148"/>
  <c r="BS148" s="1"/>
  <c r="F148" s="1"/>
  <c r="BU196"/>
  <c r="BS196" s="1"/>
  <c r="F196" s="1"/>
  <c r="BU194"/>
  <c r="BS194" s="1"/>
  <c r="BU141"/>
  <c r="BS141" s="1"/>
  <c r="F141" s="1"/>
  <c r="BU193"/>
  <c r="BS193" s="1"/>
  <c r="F193" s="1"/>
  <c r="BT152"/>
  <c r="BS152" s="1"/>
  <c r="F152" s="1"/>
  <c r="BU175"/>
  <c r="BS175" s="1"/>
  <c r="F175" s="1"/>
  <c r="BU171"/>
  <c r="BS171" s="1"/>
  <c r="F171" s="1"/>
  <c r="BT179"/>
  <c r="BS179" s="1"/>
  <c r="F179" s="1"/>
  <c r="BT111"/>
  <c r="BS111" s="1"/>
  <c r="F111" s="1"/>
  <c r="BU158"/>
  <c r="BS158" s="1"/>
  <c r="F158" s="1"/>
  <c r="BU181"/>
  <c r="BS181" s="1"/>
  <c r="F181" s="1"/>
  <c r="BT107"/>
  <c r="BS107" s="1"/>
  <c r="F107" s="1"/>
  <c r="BU157"/>
  <c r="BS157" s="1"/>
  <c r="F157" s="1"/>
  <c r="BU167"/>
  <c r="BS167" s="1"/>
  <c r="F167" s="1"/>
  <c r="BU138"/>
  <c r="BS138" s="1"/>
  <c r="BT169"/>
  <c r="BS169" s="1"/>
  <c r="F169" s="1"/>
  <c r="BU174"/>
  <c r="BT162"/>
  <c r="BS162" s="1"/>
  <c r="BT195"/>
  <c r="BS195" s="1"/>
  <c r="BT130"/>
  <c r="BS130" s="1"/>
  <c r="F130" s="1"/>
  <c r="BT144"/>
  <c r="BS144" s="1"/>
  <c r="BU197"/>
  <c r="BS197" s="1"/>
  <c r="F197" s="1"/>
  <c r="BU186"/>
  <c r="BS186" s="1"/>
  <c r="BU200"/>
  <c r="BS200" s="1"/>
  <c r="F200" s="1"/>
  <c r="BT136"/>
  <c r="BS136" s="1"/>
  <c r="F136" s="1"/>
  <c r="BU190"/>
  <c r="BS190" s="1"/>
  <c r="F190" s="1"/>
  <c r="BT121"/>
  <c r="BS121" s="1"/>
  <c r="F121" s="1"/>
  <c r="BT184"/>
  <c r="BS184" s="1"/>
  <c r="F184" s="1"/>
  <c r="BU176"/>
  <c r="BS176" s="1"/>
  <c r="F176" s="1"/>
  <c r="BU188"/>
  <c r="BS188" s="1"/>
  <c r="F188" s="1"/>
  <c r="BU187"/>
  <c r="BS187" s="1"/>
  <c r="F187" s="1"/>
  <c r="BT159"/>
  <c r="BS159" s="1"/>
  <c r="F159" s="1"/>
  <c r="BU116"/>
  <c r="BS116" s="1"/>
  <c r="F116" s="1"/>
  <c r="BU140"/>
  <c r="BS140" s="1"/>
  <c r="F140" s="1"/>
  <c r="BT120"/>
  <c r="BS120" s="1"/>
  <c r="F120" s="1"/>
  <c r="BU185"/>
  <c r="BS185" s="1"/>
  <c r="F185" s="1"/>
  <c r="BT168"/>
  <c r="BS168" s="1"/>
  <c r="F168" s="1"/>
  <c r="BT135"/>
  <c r="BS135" s="1"/>
  <c r="F135" s="1"/>
  <c r="BT182"/>
  <c r="BS182" s="1"/>
  <c r="F182" s="1"/>
  <c r="BU164"/>
  <c r="BS164" s="1"/>
  <c r="F164" s="1"/>
  <c r="BT114"/>
  <c r="BS114" s="1"/>
  <c r="F114" s="1"/>
  <c r="BT115"/>
  <c r="BS115" s="1"/>
  <c r="F115" s="1"/>
  <c r="BU126"/>
  <c r="BS126" s="1"/>
  <c r="BT123"/>
  <c r="BS123" s="1"/>
  <c r="BU139"/>
  <c r="BS139" s="1"/>
  <c r="F139" s="1"/>
  <c r="BU102"/>
  <c r="BS102" s="1"/>
  <c r="F102" s="1"/>
  <c r="BU119"/>
  <c r="BS119" s="1"/>
  <c r="F119" s="1"/>
  <c r="BT146"/>
  <c r="BS146" s="1"/>
  <c r="F146" s="1"/>
  <c r="BT122"/>
  <c r="BS122" s="1"/>
  <c r="F122" s="1"/>
  <c r="BU128"/>
  <c r="BS128" s="1"/>
  <c r="F128" s="1"/>
  <c r="BU165"/>
  <c r="BS165" s="1"/>
  <c r="F165" s="1"/>
  <c r="BU118"/>
  <c r="BS118" s="1"/>
  <c r="F118" s="1"/>
  <c r="BU166"/>
  <c r="BS166" s="1"/>
  <c r="BU105"/>
  <c r="BS105" s="1"/>
  <c r="F105" s="1"/>
  <c r="BU99"/>
  <c r="BS99" s="1"/>
  <c r="F99" s="1"/>
  <c r="BU103"/>
  <c r="BS103" s="1"/>
  <c r="F103" s="1"/>
  <c r="BU100"/>
  <c r="BS100" s="1"/>
  <c r="F100" s="1"/>
  <c r="BT104"/>
  <c r="BS104" s="1"/>
  <c r="F104" s="1"/>
  <c r="BU117"/>
  <c r="BS117" s="1"/>
  <c r="F117" s="1"/>
  <c r="BT106"/>
  <c r="BS106" s="1"/>
  <c r="F106" s="1"/>
  <c r="BU112"/>
  <c r="BS112" s="1"/>
  <c r="F112" s="1"/>
  <c r="BU98"/>
  <c r="BS154"/>
  <c r="F154" s="1"/>
  <c r="BS153"/>
  <c r="F153" s="1"/>
  <c r="BV110" l="1"/>
  <c r="BV172"/>
  <c r="BV147"/>
  <c r="BV135"/>
  <c r="BV101"/>
  <c r="BV148"/>
  <c r="BV183"/>
  <c r="BV196"/>
  <c r="BV124"/>
  <c r="BV177"/>
  <c r="BV160"/>
  <c r="BV107"/>
  <c r="F194"/>
  <c r="BV194"/>
  <c r="BV168"/>
  <c r="BV150"/>
  <c r="BV111"/>
  <c r="BV171"/>
  <c r="BV146"/>
  <c r="F195"/>
  <c r="BV195"/>
  <c r="F144"/>
  <c r="BV144"/>
  <c r="BV169"/>
  <c r="BV180"/>
  <c r="BV154"/>
  <c r="BV145"/>
  <c r="BV134"/>
  <c r="BV173"/>
  <c r="BV184"/>
  <c r="BV159"/>
  <c r="BS174"/>
  <c r="F174" s="1"/>
  <c r="BV136"/>
  <c r="BV156"/>
  <c r="BV179"/>
  <c r="BV120"/>
  <c r="BV127"/>
  <c r="BV198"/>
  <c r="BV191"/>
  <c r="BV130"/>
  <c r="BV149"/>
  <c r="BV167"/>
  <c r="F166"/>
  <c r="BV166"/>
  <c r="BV114"/>
  <c r="F123"/>
  <c r="BV123"/>
  <c r="BV133"/>
  <c r="BV152"/>
  <c r="F162"/>
  <c r="BV162"/>
  <c r="F138"/>
  <c r="BV138"/>
  <c r="BV175"/>
  <c r="BV182"/>
  <c r="BV181"/>
  <c r="BV190"/>
  <c r="F186"/>
  <c r="BV186"/>
  <c r="BV178"/>
  <c r="BV193"/>
  <c r="BV164"/>
  <c r="BV187"/>
  <c r="BV105"/>
  <c r="BV192"/>
  <c r="BV155"/>
  <c r="BV189"/>
  <c r="BV158"/>
  <c r="BV200"/>
  <c r="BV104"/>
  <c r="BV98"/>
  <c r="BS98"/>
  <c r="F98" s="1"/>
  <c r="BV100"/>
  <c r="BV106"/>
  <c r="F126"/>
  <c r="BV126"/>
  <c r="BV113"/>
  <c r="BV112"/>
  <c r="BV122"/>
  <c r="BV125"/>
  <c r="BV103"/>
  <c r="BV170"/>
  <c r="BV188"/>
  <c r="BV99"/>
  <c r="BV117"/>
  <c r="BV153"/>
  <c r="BV140"/>
  <c r="BV129"/>
  <c r="BV165"/>
  <c r="BV163"/>
  <c r="BV139"/>
  <c r="BV131"/>
  <c r="BV161"/>
  <c r="BV176"/>
  <c r="BV121"/>
  <c r="BV137"/>
  <c r="BV142"/>
  <c r="BV197"/>
  <c r="BV118"/>
  <c r="BV128"/>
  <c r="BV119"/>
  <c r="BV102"/>
  <c r="BV115"/>
  <c r="BV143"/>
  <c r="BV132"/>
  <c r="BV151"/>
  <c r="BV157"/>
  <c r="BV116"/>
  <c r="BV141"/>
  <c r="BV199"/>
  <c r="BV185"/>
  <c r="BV174" l="1"/>
  <c r="AV35"/>
  <c r="AW35"/>
  <c r="AV36"/>
  <c r="AW36"/>
  <c r="AV37"/>
  <c r="AW37"/>
  <c r="AV38"/>
  <c r="AW38"/>
  <c r="AV39"/>
  <c r="AW39"/>
  <c r="AV40"/>
  <c r="AW40"/>
  <c r="AV41"/>
  <c r="AW41"/>
  <c r="AV42"/>
  <c r="AW42"/>
  <c r="AV43"/>
  <c r="AW43"/>
  <c r="AV44"/>
  <c r="AW44"/>
  <c r="AV45"/>
  <c r="AW45"/>
  <c r="AV46"/>
  <c r="AW46"/>
  <c r="AV47"/>
  <c r="AW47"/>
  <c r="AV48"/>
  <c r="AW48"/>
  <c r="AV49"/>
  <c r="AW49"/>
  <c r="AV50"/>
  <c r="AW50"/>
  <c r="AV51"/>
  <c r="AW51"/>
  <c r="AV52"/>
  <c r="AW52"/>
  <c r="AV53"/>
  <c r="AW53"/>
  <c r="AV54"/>
  <c r="AW54"/>
  <c r="AV55"/>
  <c r="AW55"/>
  <c r="AV56"/>
  <c r="AW56"/>
  <c r="AV57"/>
  <c r="AW57"/>
  <c r="AV58"/>
  <c r="AW58"/>
  <c r="AV59"/>
  <c r="AW59"/>
  <c r="AV60"/>
  <c r="AW60"/>
  <c r="AV61"/>
  <c r="AW61"/>
  <c r="AV62"/>
  <c r="AW62"/>
  <c r="AV63"/>
  <c r="AW63"/>
  <c r="AV64"/>
  <c r="AW64"/>
  <c r="AV65"/>
  <c r="AW65"/>
  <c r="AV66"/>
  <c r="AW66"/>
  <c r="AV67"/>
  <c r="AW67"/>
  <c r="AV68"/>
  <c r="AW68"/>
  <c r="AV69"/>
  <c r="AW69"/>
  <c r="AV70"/>
  <c r="AW70"/>
  <c r="AV71"/>
  <c r="AW71"/>
  <c r="AV72"/>
  <c r="AW72"/>
  <c r="AV73"/>
  <c r="AW73"/>
  <c r="AV74"/>
  <c r="AW74"/>
  <c r="AV75"/>
  <c r="AW75"/>
  <c r="AV76"/>
  <c r="AW76"/>
  <c r="AV77"/>
  <c r="AW77"/>
  <c r="AV78"/>
  <c r="AW78"/>
  <c r="AV79"/>
  <c r="AW79"/>
  <c r="AV80"/>
  <c r="AW80"/>
  <c r="AV81"/>
  <c r="AW81"/>
  <c r="AV82"/>
  <c r="AW82"/>
  <c r="AV83"/>
  <c r="AW83"/>
  <c r="AV84"/>
  <c r="AW84"/>
  <c r="AV85"/>
  <c r="AW85"/>
  <c r="AV86"/>
  <c r="AW86"/>
  <c r="AV87"/>
  <c r="AW87"/>
  <c r="AV88"/>
  <c r="AW88"/>
  <c r="AV89"/>
  <c r="AW89"/>
  <c r="AV90"/>
  <c r="AW90"/>
  <c r="AV91"/>
  <c r="AW91"/>
  <c r="AV92"/>
  <c r="AW92"/>
  <c r="AV93"/>
  <c r="AW93"/>
  <c r="AV94"/>
  <c r="AW94"/>
  <c r="AV95"/>
  <c r="AW95"/>
  <c r="AV96"/>
  <c r="AW96"/>
  <c r="AV97"/>
  <c r="AW97"/>
  <c r="AW13"/>
  <c r="AW14"/>
  <c r="AW15"/>
  <c r="AW16"/>
  <c r="AW17"/>
  <c r="AW18"/>
  <c r="AW19"/>
  <c r="AW20"/>
  <c r="AV13"/>
  <c r="AS14"/>
  <c r="AT14"/>
  <c r="AU14"/>
  <c r="AV14"/>
  <c r="AS15"/>
  <c r="AT15"/>
  <c r="AU15"/>
  <c r="AV15"/>
  <c r="AS16"/>
  <c r="AT16"/>
  <c r="AU16"/>
  <c r="AV16"/>
  <c r="AS17"/>
  <c r="AT17"/>
  <c r="AU17"/>
  <c r="AV17"/>
  <c r="AS18"/>
  <c r="AT18"/>
  <c r="AU18"/>
  <c r="AV18"/>
  <c r="AS19"/>
  <c r="AT19"/>
  <c r="AU19"/>
  <c r="AV19"/>
  <c r="AS20"/>
  <c r="AT20"/>
  <c r="AU20"/>
  <c r="AV20"/>
  <c r="AS21"/>
  <c r="AT21"/>
  <c r="AU21"/>
  <c r="AV21"/>
  <c r="AW21"/>
  <c r="AS22"/>
  <c r="AT22"/>
  <c r="AU22"/>
  <c r="AV22"/>
  <c r="AW22"/>
  <c r="AS23"/>
  <c r="AT23"/>
  <c r="AU23"/>
  <c r="AV23"/>
  <c r="AW23"/>
  <c r="AS24"/>
  <c r="AT24"/>
  <c r="AU24"/>
  <c r="AV24"/>
  <c r="AW24"/>
  <c r="AS25"/>
  <c r="AT25"/>
  <c r="AU25"/>
  <c r="AV25"/>
  <c r="AW25"/>
  <c r="AS26"/>
  <c r="AT26"/>
  <c r="AU26"/>
  <c r="AV26"/>
  <c r="AW26"/>
  <c r="AS27"/>
  <c r="AT27"/>
  <c r="AU27"/>
  <c r="AV27"/>
  <c r="AW27"/>
  <c r="AS28"/>
  <c r="AT28"/>
  <c r="AU28"/>
  <c r="AV28"/>
  <c r="AW28"/>
  <c r="AS29"/>
  <c r="AT29"/>
  <c r="AU29"/>
  <c r="AV29"/>
  <c r="AW29"/>
  <c r="AS30"/>
  <c r="AT30"/>
  <c r="AU30"/>
  <c r="AV30"/>
  <c r="AW30"/>
  <c r="AS31"/>
  <c r="AT31"/>
  <c r="AU31"/>
  <c r="AV31"/>
  <c r="AW31"/>
  <c r="AS32"/>
  <c r="AT32"/>
  <c r="AU32"/>
  <c r="AV32"/>
  <c r="AW32"/>
  <c r="AS33"/>
  <c r="AT33"/>
  <c r="AU33"/>
  <c r="AV33"/>
  <c r="AW33"/>
  <c r="AS34"/>
  <c r="AT34"/>
  <c r="AU34"/>
  <c r="AV34"/>
  <c r="AW34"/>
  <c r="AS35"/>
  <c r="AT35"/>
  <c r="AU35"/>
  <c r="AS36"/>
  <c r="AT36"/>
  <c r="AU36"/>
  <c r="AS37"/>
  <c r="AT37"/>
  <c r="AU37"/>
  <c r="AS38"/>
  <c r="AT38"/>
  <c r="AU38"/>
  <c r="AS39"/>
  <c r="AT39"/>
  <c r="AU39"/>
  <c r="AS40"/>
  <c r="AT40"/>
  <c r="AU40"/>
  <c r="AS41"/>
  <c r="AT41"/>
  <c r="AU41"/>
  <c r="AS42"/>
  <c r="AT42"/>
  <c r="AU42"/>
  <c r="AS43"/>
  <c r="AT43"/>
  <c r="AU43"/>
  <c r="AS44"/>
  <c r="AT44"/>
  <c r="AU44"/>
  <c r="AS45"/>
  <c r="AT45"/>
  <c r="AU45"/>
  <c r="AS46"/>
  <c r="AT46"/>
  <c r="AU46"/>
  <c r="AS47"/>
  <c r="AT47"/>
  <c r="AU47"/>
  <c r="AS48"/>
  <c r="AT48"/>
  <c r="AU48"/>
  <c r="AS49"/>
  <c r="AT49"/>
  <c r="AU49"/>
  <c r="AS50"/>
  <c r="AT50"/>
  <c r="AU50"/>
  <c r="AS51"/>
  <c r="AT51"/>
  <c r="AU51"/>
  <c r="AS52"/>
  <c r="AT52"/>
  <c r="AU52"/>
  <c r="AS53"/>
  <c r="AT53"/>
  <c r="AU53"/>
  <c r="AS54"/>
  <c r="AT54"/>
  <c r="AU54"/>
  <c r="AS55"/>
  <c r="AT55"/>
  <c r="AU55"/>
  <c r="AS56"/>
  <c r="AT56"/>
  <c r="AU56"/>
  <c r="AS57"/>
  <c r="AT57"/>
  <c r="AU57"/>
  <c r="AS58"/>
  <c r="AT58"/>
  <c r="AU58"/>
  <c r="AS59"/>
  <c r="AT59"/>
  <c r="AU59"/>
  <c r="AS60"/>
  <c r="AT60"/>
  <c r="AU60"/>
  <c r="AS61"/>
  <c r="AT61"/>
  <c r="AU61"/>
  <c r="AS62"/>
  <c r="AT62"/>
  <c r="AU62"/>
  <c r="AS63"/>
  <c r="AT63"/>
  <c r="AU63"/>
  <c r="AS64"/>
  <c r="AT64"/>
  <c r="AU64"/>
  <c r="AS65"/>
  <c r="AT65"/>
  <c r="AU65"/>
  <c r="AS66"/>
  <c r="AT66"/>
  <c r="AU66"/>
  <c r="AS67"/>
  <c r="AT67"/>
  <c r="AU67"/>
  <c r="AS68"/>
  <c r="AT68"/>
  <c r="AU68"/>
  <c r="AS69"/>
  <c r="AT69"/>
  <c r="AU69"/>
  <c r="AS70"/>
  <c r="AT70"/>
  <c r="AU70"/>
  <c r="AS71"/>
  <c r="AT71"/>
  <c r="AU71"/>
  <c r="AS72"/>
  <c r="AT72"/>
  <c r="AU72"/>
  <c r="AS73"/>
  <c r="AT73"/>
  <c r="AU73"/>
  <c r="AS74"/>
  <c r="AT74"/>
  <c r="AU74"/>
  <c r="AS75"/>
  <c r="AT75"/>
  <c r="AU75"/>
  <c r="AS76"/>
  <c r="AT76"/>
  <c r="AU76"/>
  <c r="AS77"/>
  <c r="AT77"/>
  <c r="AU77"/>
  <c r="AS78"/>
  <c r="AT78"/>
  <c r="AU78"/>
  <c r="AS79"/>
  <c r="AT79"/>
  <c r="AU79"/>
  <c r="AS80"/>
  <c r="AT80"/>
  <c r="AU80"/>
  <c r="AS81"/>
  <c r="AT81"/>
  <c r="AU81"/>
  <c r="AS82"/>
  <c r="AT82"/>
  <c r="AU82"/>
  <c r="AS83"/>
  <c r="AT83"/>
  <c r="AU83"/>
  <c r="AS84"/>
  <c r="AT84"/>
  <c r="AU84"/>
  <c r="AS85"/>
  <c r="AT85"/>
  <c r="AU85"/>
  <c r="AS86"/>
  <c r="AT86"/>
  <c r="AU86"/>
  <c r="AY79" l="1"/>
  <c r="BT79" s="1"/>
  <c r="AY82"/>
  <c r="BU82" s="1"/>
  <c r="AY81"/>
  <c r="BT81" s="1"/>
  <c r="AY84"/>
  <c r="BU84" s="1"/>
  <c r="AY80"/>
  <c r="BU80" s="1"/>
  <c r="AY86"/>
  <c r="BU86" s="1"/>
  <c r="AY83"/>
  <c r="BT83" s="1"/>
  <c r="AY85"/>
  <c r="BT85" s="1"/>
  <c r="AY73"/>
  <c r="BU73" s="1"/>
  <c r="AY74"/>
  <c r="BT74" s="1"/>
  <c r="AY75"/>
  <c r="BU75" s="1"/>
  <c r="AY76"/>
  <c r="BU76" s="1"/>
  <c r="AY77"/>
  <c r="BU77" s="1"/>
  <c r="AY78"/>
  <c r="BT78" s="1"/>
  <c r="AS87"/>
  <c r="AT87"/>
  <c r="AU87"/>
  <c r="AS88"/>
  <c r="AT88"/>
  <c r="AU88"/>
  <c r="AS89"/>
  <c r="AT89"/>
  <c r="AU89"/>
  <c r="AS90"/>
  <c r="AT90"/>
  <c r="AU90"/>
  <c r="AS91"/>
  <c r="AT91"/>
  <c r="AU91"/>
  <c r="AS92"/>
  <c r="AT92"/>
  <c r="AU92"/>
  <c r="AS93"/>
  <c r="AT93"/>
  <c r="AU93"/>
  <c r="AS94"/>
  <c r="AT94"/>
  <c r="AU94"/>
  <c r="AS95"/>
  <c r="AT95"/>
  <c r="AU95"/>
  <c r="AS96"/>
  <c r="AT96"/>
  <c r="AU96"/>
  <c r="AS97"/>
  <c r="AT97"/>
  <c r="AU97"/>
  <c r="BU74" l="1"/>
  <c r="BS74" s="1"/>
  <c r="F74" s="1"/>
  <c r="BT80"/>
  <c r="BS80" s="1"/>
  <c r="F80" s="1"/>
  <c r="BT76"/>
  <c r="BS76" s="1"/>
  <c r="F76" s="1"/>
  <c r="BU81"/>
  <c r="BS81" s="1"/>
  <c r="F81" s="1"/>
  <c r="BU79"/>
  <c r="BS79" s="1"/>
  <c r="F79" s="1"/>
  <c r="BT82"/>
  <c r="BS82" s="1"/>
  <c r="F82" s="1"/>
  <c r="BT84"/>
  <c r="BS84" s="1"/>
  <c r="F84" s="1"/>
  <c r="BU85"/>
  <c r="BS85" s="1"/>
  <c r="BT77"/>
  <c r="BS77" s="1"/>
  <c r="F77" s="1"/>
  <c r="BU78"/>
  <c r="BS78" s="1"/>
  <c r="BU83"/>
  <c r="BS83" s="1"/>
  <c r="F83" s="1"/>
  <c r="BT86"/>
  <c r="BS86" s="1"/>
  <c r="F86" s="1"/>
  <c r="BT73"/>
  <c r="BS73" s="1"/>
  <c r="F73" s="1"/>
  <c r="BT75"/>
  <c r="BS75" s="1"/>
  <c r="F75" s="1"/>
  <c r="AY63"/>
  <c r="BT63" s="1"/>
  <c r="AY72"/>
  <c r="BU72" s="1"/>
  <c r="AY90"/>
  <c r="BU90" s="1"/>
  <c r="AY87"/>
  <c r="BU87" s="1"/>
  <c r="AY91"/>
  <c r="BT91" s="1"/>
  <c r="AY68"/>
  <c r="BT68" s="1"/>
  <c r="AY96"/>
  <c r="BU96" s="1"/>
  <c r="AY97"/>
  <c r="BT97" s="1"/>
  <c r="AY47"/>
  <c r="BT47" s="1"/>
  <c r="AY48"/>
  <c r="BT48" s="1"/>
  <c r="AY94"/>
  <c r="BT94" s="1"/>
  <c r="AY67"/>
  <c r="BT67" s="1"/>
  <c r="AY60"/>
  <c r="BU60" s="1"/>
  <c r="AY46"/>
  <c r="BU46" s="1"/>
  <c r="AY69"/>
  <c r="BU69" s="1"/>
  <c r="AY71"/>
  <c r="BU71" s="1"/>
  <c r="AY62"/>
  <c r="BU62" s="1"/>
  <c r="AY61"/>
  <c r="BT61" s="1"/>
  <c r="AY58"/>
  <c r="BT58" s="1"/>
  <c r="AY51"/>
  <c r="BT51" s="1"/>
  <c r="AY49"/>
  <c r="BU49" s="1"/>
  <c r="AY52"/>
  <c r="BU52" s="1"/>
  <c r="AY57"/>
  <c r="BU57" s="1"/>
  <c r="AY53"/>
  <c r="BU53" s="1"/>
  <c r="AY88"/>
  <c r="BT88" s="1"/>
  <c r="AY55"/>
  <c r="BU55" s="1"/>
  <c r="AY95"/>
  <c r="BT95" s="1"/>
  <c r="AY92"/>
  <c r="BT92" s="1"/>
  <c r="AY89"/>
  <c r="BT89" s="1"/>
  <c r="AY65"/>
  <c r="BT65" s="1"/>
  <c r="AY56"/>
  <c r="BT56" s="1"/>
  <c r="AY59"/>
  <c r="BT59" s="1"/>
  <c r="AY93"/>
  <c r="BT93" s="1"/>
  <c r="AY70"/>
  <c r="BU70" s="1"/>
  <c r="AY66"/>
  <c r="BU66" s="1"/>
  <c r="AY64"/>
  <c r="BT64" s="1"/>
  <c r="AY50"/>
  <c r="BT50" s="1"/>
  <c r="AY54"/>
  <c r="BT54" s="1"/>
  <c r="F85" l="1"/>
  <c r="F78"/>
  <c r="BV78"/>
  <c r="BV74"/>
  <c r="BV76"/>
  <c r="BV84"/>
  <c r="BV85"/>
  <c r="BV83"/>
  <c r="BV77"/>
  <c r="BV79"/>
  <c r="BV86"/>
  <c r="BV82"/>
  <c r="BV73"/>
  <c r="BV81"/>
  <c r="BV75"/>
  <c r="BV80"/>
  <c r="BT90"/>
  <c r="BS90" s="1"/>
  <c r="F90" s="1"/>
  <c r="BT72"/>
  <c r="BS72" s="1"/>
  <c r="BU88"/>
  <c r="BS88" s="1"/>
  <c r="F88" s="1"/>
  <c r="BU47"/>
  <c r="BS47" s="1"/>
  <c r="F47" s="1"/>
  <c r="BU63"/>
  <c r="BS63" s="1"/>
  <c r="F63" s="1"/>
  <c r="BU68"/>
  <c r="BS68" s="1"/>
  <c r="BU92"/>
  <c r="BS92" s="1"/>
  <c r="F92" s="1"/>
  <c r="BU56"/>
  <c r="BS56" s="1"/>
  <c r="F56" s="1"/>
  <c r="BU48"/>
  <c r="BS48" s="1"/>
  <c r="F48" s="1"/>
  <c r="BT96"/>
  <c r="BS96" s="1"/>
  <c r="F96" s="1"/>
  <c r="BU91"/>
  <c r="BS91" s="1"/>
  <c r="F91" s="1"/>
  <c r="BU94"/>
  <c r="BS94" s="1"/>
  <c r="F94" s="1"/>
  <c r="BT62"/>
  <c r="BS62" s="1"/>
  <c r="F62" s="1"/>
  <c r="BU67"/>
  <c r="BS67" s="1"/>
  <c r="BT66"/>
  <c r="BS66" s="1"/>
  <c r="F66" s="1"/>
  <c r="BT60"/>
  <c r="BS60" s="1"/>
  <c r="F60" s="1"/>
  <c r="BT87"/>
  <c r="BS87" s="1"/>
  <c r="F87" s="1"/>
  <c r="BU64"/>
  <c r="BS64" s="1"/>
  <c r="F64" s="1"/>
  <c r="BT69"/>
  <c r="BS69" s="1"/>
  <c r="F69" s="1"/>
  <c r="BT71"/>
  <c r="BS71" s="1"/>
  <c r="F71" s="1"/>
  <c r="BU97"/>
  <c r="BS97" s="1"/>
  <c r="F97" s="1"/>
  <c r="BU89"/>
  <c r="BS89" s="1"/>
  <c r="F89" s="1"/>
  <c r="BT46"/>
  <c r="BS46" s="1"/>
  <c r="F46" s="1"/>
  <c r="BT70"/>
  <c r="BS70" s="1"/>
  <c r="F70" s="1"/>
  <c r="BU61"/>
  <c r="BS61" s="1"/>
  <c r="F61" s="1"/>
  <c r="BU65"/>
  <c r="BS65" s="1"/>
  <c r="BU58"/>
  <c r="BS58" s="1"/>
  <c r="BU51"/>
  <c r="BS51" s="1"/>
  <c r="F51" s="1"/>
  <c r="BT52"/>
  <c r="BS52" s="1"/>
  <c r="F52" s="1"/>
  <c r="BT49"/>
  <c r="BS49" s="1"/>
  <c r="F49" s="1"/>
  <c r="BU54"/>
  <c r="BS54" s="1"/>
  <c r="F54" s="1"/>
  <c r="BT57"/>
  <c r="BS57" s="1"/>
  <c r="F57" s="1"/>
  <c r="BT53"/>
  <c r="BS53" s="1"/>
  <c r="F53" s="1"/>
  <c r="BT55"/>
  <c r="BS55" s="1"/>
  <c r="F55" s="1"/>
  <c r="BU59"/>
  <c r="BS59" s="1"/>
  <c r="F59" s="1"/>
  <c r="BU50"/>
  <c r="BS50" s="1"/>
  <c r="F50" s="1"/>
  <c r="BU93"/>
  <c r="BS93" s="1"/>
  <c r="F93" s="1"/>
  <c r="BU95"/>
  <c r="BS95" s="1"/>
  <c r="F95" s="1"/>
  <c r="F72" l="1"/>
  <c r="F68"/>
  <c r="F65"/>
  <c r="F67"/>
  <c r="F58"/>
  <c r="BV68"/>
  <c r="BV90"/>
  <c r="BV94"/>
  <c r="BV92"/>
  <c r="BV63"/>
  <c r="BV87"/>
  <c r="BV62"/>
  <c r="BV97"/>
  <c r="BV69"/>
  <c r="BV47"/>
  <c r="BV46"/>
  <c r="BV71"/>
  <c r="BV49"/>
  <c r="BV55"/>
  <c r="BV53"/>
  <c r="BV57"/>
  <c r="BV51"/>
  <c r="BV93"/>
  <c r="BV52"/>
  <c r="BV91"/>
  <c r="BV60"/>
  <c r="BV96"/>
  <c r="BV95"/>
  <c r="BV61"/>
  <c r="BV50"/>
  <c r="BV58"/>
  <c r="BV54"/>
  <c r="BV66"/>
  <c r="BV48"/>
  <c r="BV59"/>
  <c r="BV56"/>
  <c r="BV65"/>
  <c r="BV64"/>
  <c r="BV67"/>
  <c r="BV72"/>
  <c r="BV70"/>
  <c r="BV88"/>
  <c r="BV89"/>
  <c r="AY41" l="1"/>
  <c r="AY42"/>
  <c r="AY45"/>
  <c r="BT41" l="1"/>
  <c r="BU41"/>
  <c r="BT42"/>
  <c r="BU42"/>
  <c r="BU45"/>
  <c r="BT45"/>
  <c r="AY43"/>
  <c r="AY44"/>
  <c r="BS41" l="1"/>
  <c r="F41" s="1"/>
  <c r="BS42"/>
  <c r="F42" s="1"/>
  <c r="BT43"/>
  <c r="BU43"/>
  <c r="BU44"/>
  <c r="BT44"/>
  <c r="BS45"/>
  <c r="F45" s="1"/>
  <c r="AY39"/>
  <c r="BU39" s="1"/>
  <c r="AY40"/>
  <c r="BT40" s="1"/>
  <c r="BS44" l="1"/>
  <c r="F44" s="1"/>
  <c r="BV41"/>
  <c r="BU40"/>
  <c r="BS40" s="1"/>
  <c r="F40" s="1"/>
  <c r="BS43"/>
  <c r="F43" s="1"/>
  <c r="BV42"/>
  <c r="BT39"/>
  <c r="BS39" s="1"/>
  <c r="BV45"/>
  <c r="AY38"/>
  <c r="AY32"/>
  <c r="BU32" s="1"/>
  <c r="AY33"/>
  <c r="BT33" s="1"/>
  <c r="AY34"/>
  <c r="BT34" s="1"/>
  <c r="AY36"/>
  <c r="AY37"/>
  <c r="AS13"/>
  <c r="AT13"/>
  <c r="AU13"/>
  <c r="F39" l="1"/>
  <c r="BV39"/>
  <c r="BV44"/>
  <c r="BV43"/>
  <c r="BT37"/>
  <c r="BU37"/>
  <c r="BU36"/>
  <c r="BT36"/>
  <c r="BU38"/>
  <c r="BT38"/>
  <c r="AY35"/>
  <c r="BV40"/>
  <c r="BT32"/>
  <c r="BS32" s="1"/>
  <c r="F32" s="1"/>
  <c r="BU33"/>
  <c r="BS33" s="1"/>
  <c r="F33" s="1"/>
  <c r="BU34"/>
  <c r="BS34" s="1"/>
  <c r="F34" s="1"/>
  <c r="AY30"/>
  <c r="BU30" s="1"/>
  <c r="AY26"/>
  <c r="BU26" s="1"/>
  <c r="AY20"/>
  <c r="BU20" s="1"/>
  <c r="AY28"/>
  <c r="BU28" s="1"/>
  <c r="AY16"/>
  <c r="BU16" s="1"/>
  <c r="AY14"/>
  <c r="AY23"/>
  <c r="AY27"/>
  <c r="AY29"/>
  <c r="AY31"/>
  <c r="AY25"/>
  <c r="AY22"/>
  <c r="AY24"/>
  <c r="AY21"/>
  <c r="AY15"/>
  <c r="AY18"/>
  <c r="AY13"/>
  <c r="AY19"/>
  <c r="AY17"/>
  <c r="BV36" l="1"/>
  <c r="BS37"/>
  <c r="F37" s="1"/>
  <c r="BU35"/>
  <c r="BT35"/>
  <c r="BS36"/>
  <c r="F36" s="1"/>
  <c r="BS38"/>
  <c r="F38" s="1"/>
  <c r="BV32"/>
  <c r="BV33"/>
  <c r="BV34"/>
  <c r="BT28"/>
  <c r="BS28" s="1"/>
  <c r="F28" s="1"/>
  <c r="BT30"/>
  <c r="BS30" s="1"/>
  <c r="F30" s="1"/>
  <c r="BT26"/>
  <c r="BS26" s="1"/>
  <c r="F26" s="1"/>
  <c r="BT16"/>
  <c r="BS16" s="1"/>
  <c r="F16" s="1"/>
  <c r="BU21"/>
  <c r="BT21"/>
  <c r="BU23"/>
  <c r="BT23"/>
  <c r="BU19"/>
  <c r="BT19"/>
  <c r="BU14"/>
  <c r="BT14"/>
  <c r="BU31"/>
  <c r="BT31"/>
  <c r="BU22"/>
  <c r="BT22"/>
  <c r="BT20"/>
  <c r="BS20" s="1"/>
  <c r="F20" s="1"/>
  <c r="BU18"/>
  <c r="BT18"/>
  <c r="BU17"/>
  <c r="BT17"/>
  <c r="BU15"/>
  <c r="BT15"/>
  <c r="BU13"/>
  <c r="BT13"/>
  <c r="BU25"/>
  <c r="BT25"/>
  <c r="BU24"/>
  <c r="BT24"/>
  <c r="BU29"/>
  <c r="BT29"/>
  <c r="BU27"/>
  <c r="BT27"/>
  <c r="BV38" l="1"/>
  <c r="BV37"/>
  <c r="BS35"/>
  <c r="F35" s="1"/>
  <c r="BV30"/>
  <c r="BV28"/>
  <c r="BV26"/>
  <c r="BV20"/>
  <c r="BV16"/>
  <c r="BS21"/>
  <c r="F21" s="1"/>
  <c r="BS31"/>
  <c r="F31" s="1"/>
  <c r="BS25"/>
  <c r="F25" s="1"/>
  <c r="BS17"/>
  <c r="F17" s="1"/>
  <c r="BS22"/>
  <c r="BS14"/>
  <c r="F14" s="1"/>
  <c r="BS19"/>
  <c r="F19" s="1"/>
  <c r="BS23"/>
  <c r="F23" s="1"/>
  <c r="BS18"/>
  <c r="F18" s="1"/>
  <c r="BS15"/>
  <c r="F15" s="1"/>
  <c r="BS13"/>
  <c r="BS24"/>
  <c r="F24" s="1"/>
  <c r="BS29"/>
  <c r="F29" s="1"/>
  <c r="BS27"/>
  <c r="F27" s="1"/>
  <c r="F22" l="1"/>
  <c r="I13"/>
  <c r="F13"/>
  <c r="BV35"/>
  <c r="BV31"/>
  <c r="BV29"/>
  <c r="BV27"/>
  <c r="BV21"/>
  <c r="BV22"/>
  <c r="BV24"/>
  <c r="BV23"/>
  <c r="BV25"/>
  <c r="BV19"/>
  <c r="BV13"/>
  <c r="BV17"/>
  <c r="BV18"/>
  <c r="BV15"/>
  <c r="BV14"/>
</calcChain>
</file>

<file path=xl/sharedStrings.xml><?xml version="1.0" encoding="utf-8"?>
<sst xmlns="http://schemas.openxmlformats.org/spreadsheetml/2006/main" count="684" uniqueCount="280">
  <si>
    <t>Meno</t>
  </si>
  <si>
    <t>SR</t>
  </si>
  <si>
    <t>Nz</t>
  </si>
  <si>
    <t>Mz</t>
  </si>
  <si>
    <t>Sz</t>
  </si>
  <si>
    <t>Dor</t>
  </si>
  <si>
    <t>Priezvisko</t>
  </si>
  <si>
    <t>miesto</t>
  </si>
  <si>
    <t>NZ</t>
  </si>
  <si>
    <t>koef</t>
  </si>
  <si>
    <t>rebicek</t>
  </si>
  <si>
    <t>rebricek</t>
  </si>
  <si>
    <t>ITTF  Kad.</t>
  </si>
  <si>
    <t>ITTF jun.</t>
  </si>
  <si>
    <t>ETTU jun.</t>
  </si>
  <si>
    <t>ETTU kad.</t>
  </si>
  <si>
    <t>medzinar.</t>
  </si>
  <si>
    <t>vysledny</t>
  </si>
  <si>
    <t>MEJ</t>
  </si>
  <si>
    <t>dr</t>
  </si>
  <si>
    <t>jedn.</t>
  </si>
  <si>
    <t>MS</t>
  </si>
  <si>
    <t>MEJ A MS</t>
  </si>
  <si>
    <t>ŠK ŠOG NITRA</t>
  </si>
  <si>
    <t>STK ZŠ NA BIELENISKU PEZINOK</t>
  </si>
  <si>
    <t>ŠKST TOPOĽČANY</t>
  </si>
  <si>
    <t>MSK ČADCA</t>
  </si>
  <si>
    <t>ŠKST RUŽOMBEROK</t>
  </si>
  <si>
    <t>STO VALALIKY</t>
  </si>
  <si>
    <t>STK DEVÍNSKA NOVÁ VES</t>
  </si>
  <si>
    <t>STK LOKOMOTÍVA KOŠICE</t>
  </si>
  <si>
    <t>TTC POVAŽSKÁ BYSTRICA</t>
  </si>
  <si>
    <t>ŠKST MICHALOVCE</t>
  </si>
  <si>
    <t>body</t>
  </si>
  <si>
    <t>double</t>
  </si>
  <si>
    <t>MIX</t>
  </si>
  <si>
    <t xml:space="preserve">Spolu body </t>
  </si>
  <si>
    <t>v SR</t>
  </si>
  <si>
    <t>ETTU/ITTF</t>
  </si>
  <si>
    <t>DOR</t>
  </si>
  <si>
    <t>koeficient vek. kategorie</t>
  </si>
  <si>
    <t>cely koef</t>
  </si>
  <si>
    <t>koef MS</t>
  </si>
  <si>
    <t>MEJ+MS</t>
  </si>
  <si>
    <t>spolu</t>
  </si>
  <si>
    <t>por</t>
  </si>
  <si>
    <t xml:space="preserve">pocet </t>
  </si>
  <si>
    <t>zapasov</t>
  </si>
  <si>
    <t>celeho druzstva</t>
  </si>
  <si>
    <t>hraca</t>
  </si>
  <si>
    <t>z toho</t>
  </si>
  <si>
    <t>Body</t>
  </si>
  <si>
    <t>zahr.</t>
  </si>
  <si>
    <t>percentualne</t>
  </si>
  <si>
    <t>kod</t>
  </si>
  <si>
    <t>klubu</t>
  </si>
  <si>
    <t>KST RAKSIT</t>
  </si>
  <si>
    <t xml:space="preserve"> </t>
  </si>
  <si>
    <t>klub v ktorom hráč hosťuje</t>
  </si>
  <si>
    <t>výsledné</t>
  </si>
  <si>
    <t>TTC NOVÉ ZÁMKY</t>
  </si>
  <si>
    <t>STC ŠKST BRATISLAVA</t>
  </si>
  <si>
    <t>MŠK STO KROMPACHY</t>
  </si>
  <si>
    <t>STK FUNSTAR TOPOĽČANY</t>
  </si>
  <si>
    <t>TJ STO SLOVENSKÁ VES</t>
  </si>
  <si>
    <t>ŠK PARA TT HLOHOVEC</t>
  </si>
  <si>
    <t>ŠKST LUČENEC</t>
  </si>
  <si>
    <t>OSK MICHAĽANY</t>
  </si>
  <si>
    <t>SST EUROMILK DUN.STREDA</t>
  </si>
  <si>
    <t>SŠK POPROČ</t>
  </si>
  <si>
    <t>KST DRIVE TR. JASTRABIE</t>
  </si>
  <si>
    <t>STK KALINOVO</t>
  </si>
  <si>
    <t>Klub</t>
  </si>
  <si>
    <t>koef.</t>
  </si>
  <si>
    <t>body z koef.</t>
  </si>
  <si>
    <t>ŠKST BOŠANY</t>
  </si>
  <si>
    <t>počet hráčov</t>
  </si>
  <si>
    <t>MŠK ŽIAR NAD HRONOM</t>
  </si>
  <si>
    <t>TJ GASTO GALANTA</t>
  </si>
  <si>
    <t>KST ZŠ TURČIANSKE TEPLICE</t>
  </si>
  <si>
    <t>ŠK PRIEVIDZA</t>
  </si>
  <si>
    <t>Goldír</t>
  </si>
  <si>
    <t>Jakub</t>
  </si>
  <si>
    <t>Adam</t>
  </si>
  <si>
    <t>Palušek</t>
  </si>
  <si>
    <t>Samuel</t>
  </si>
  <si>
    <t>VSTK VRANOV</t>
  </si>
  <si>
    <t>Arpáš</t>
  </si>
  <si>
    <t>CP CAUDRY</t>
  </si>
  <si>
    <t>Matúš</t>
  </si>
  <si>
    <t>France</t>
  </si>
  <si>
    <t>Roman</t>
  </si>
  <si>
    <t>Flóro</t>
  </si>
  <si>
    <t>Damián</t>
  </si>
  <si>
    <t>Činčurová</t>
  </si>
  <si>
    <t>Ema</t>
  </si>
  <si>
    <t>Majerčíková</t>
  </si>
  <si>
    <t>Linda</t>
  </si>
  <si>
    <t>Némethová</t>
  </si>
  <si>
    <t>Wiltschková</t>
  </si>
  <si>
    <t>Dominika</t>
  </si>
  <si>
    <t>MTV TOSTEDT</t>
  </si>
  <si>
    <t>Vanišová</t>
  </si>
  <si>
    <t>Vanda</t>
  </si>
  <si>
    <t>Ondrušová</t>
  </si>
  <si>
    <t>Nela</t>
  </si>
  <si>
    <t>Habarová</t>
  </si>
  <si>
    <t>Sára</t>
  </si>
  <si>
    <t>Bilka</t>
  </si>
  <si>
    <t>Pavol</t>
  </si>
  <si>
    <t>ŠKST BRATISLAVA</t>
  </si>
  <si>
    <t>Novický</t>
  </si>
  <si>
    <t>Oliver</t>
  </si>
  <si>
    <t>STO SPOJE BRATISLAVA</t>
  </si>
  <si>
    <t>Uherík</t>
  </si>
  <si>
    <t>Kristián</t>
  </si>
  <si>
    <t>Šutiak</t>
  </si>
  <si>
    <t>Holubčík</t>
  </si>
  <si>
    <t>Kulich</t>
  </si>
  <si>
    <t>Kokavec</t>
  </si>
  <si>
    <t>Marko</t>
  </si>
  <si>
    <t>Martin</t>
  </si>
  <si>
    <t>Hrabaj</t>
  </si>
  <si>
    <t>Patrik</t>
  </si>
  <si>
    <t>Fojtík</t>
  </si>
  <si>
    <t>MŠK KYS.NOVÉ MESTO</t>
  </si>
  <si>
    <t>Štullerová</t>
  </si>
  <si>
    <t>Eliška</t>
  </si>
  <si>
    <t>Nina</t>
  </si>
  <si>
    <t>Diková</t>
  </si>
  <si>
    <t>Bianka</t>
  </si>
  <si>
    <t>Šinkarová</t>
  </si>
  <si>
    <t>Monika</t>
  </si>
  <si>
    <t>Darovcová</t>
  </si>
  <si>
    <t>Wallenfelsová</t>
  </si>
  <si>
    <t>Aneta</t>
  </si>
  <si>
    <t>Hrabajová</t>
  </si>
  <si>
    <t>Martina</t>
  </si>
  <si>
    <t>Cisarik</t>
  </si>
  <si>
    <t>Marco</t>
  </si>
  <si>
    <t>Ódor</t>
  </si>
  <si>
    <t>Sabó</t>
  </si>
  <si>
    <t>Polák</t>
  </si>
  <si>
    <t>Peter</t>
  </si>
  <si>
    <t>Hrutka</t>
  </si>
  <si>
    <t>Bača</t>
  </si>
  <si>
    <t>Roland</t>
  </si>
  <si>
    <t>Molnárová</t>
  </si>
  <si>
    <t>Emma</t>
  </si>
  <si>
    <t>Korf</t>
  </si>
  <si>
    <t>Carolina</t>
  </si>
  <si>
    <t>Stolarčíková</t>
  </si>
  <si>
    <t>Melánia</t>
  </si>
  <si>
    <t>Guassardo</t>
  </si>
  <si>
    <t>Liliana Alicja</t>
  </si>
  <si>
    <t>Kolesárová</t>
  </si>
  <si>
    <t>Darina</t>
  </si>
  <si>
    <t>Krajčovičová</t>
  </si>
  <si>
    <t>Petronela</t>
  </si>
  <si>
    <t>Gomolová</t>
  </si>
  <si>
    <t>Lucia</t>
  </si>
  <si>
    <t>Bacsová</t>
  </si>
  <si>
    <t>Breče</t>
  </si>
  <si>
    <t>Andrej</t>
  </si>
  <si>
    <t>Švec</t>
  </si>
  <si>
    <t>Rastislav</t>
  </si>
  <si>
    <t>Hlošek</t>
  </si>
  <si>
    <t>Sebastián</t>
  </si>
  <si>
    <t>ST LEVICE 2021</t>
  </si>
  <si>
    <t>Novotný</t>
  </si>
  <si>
    <t>Adrián</t>
  </si>
  <si>
    <t>Filip</t>
  </si>
  <si>
    <t>Batuna</t>
  </si>
  <si>
    <t>Matej</t>
  </si>
  <si>
    <t>STK PRIEVIDZA</t>
  </si>
  <si>
    <t>Očovský</t>
  </si>
  <si>
    <t>Bohuš</t>
  </si>
  <si>
    <t>Aurel</t>
  </si>
  <si>
    <t>Petráš</t>
  </si>
  <si>
    <t>Habara</t>
  </si>
  <si>
    <t>Viliam</t>
  </si>
  <si>
    <t>Grznár</t>
  </si>
  <si>
    <t>Nagy</t>
  </si>
  <si>
    <t>Košický</t>
  </si>
  <si>
    <t>Murková</t>
  </si>
  <si>
    <t>Vivien</t>
  </si>
  <si>
    <t>Deviatková</t>
  </si>
  <si>
    <t>Ďurišová</t>
  </si>
  <si>
    <t>Simona</t>
  </si>
  <si>
    <t>Barbora Melisa</t>
  </si>
  <si>
    <t>Gregová</t>
  </si>
  <si>
    <t>Miriam</t>
  </si>
  <si>
    <t>Drgoňová</t>
  </si>
  <si>
    <t>Anna</t>
  </si>
  <si>
    <t>Barbora</t>
  </si>
  <si>
    <t>Rusňáková</t>
  </si>
  <si>
    <t>Kohútová</t>
  </si>
  <si>
    <t>Segečová</t>
  </si>
  <si>
    <t>Sara</t>
  </si>
  <si>
    <t>Večerek</t>
  </si>
  <si>
    <t>Denis</t>
  </si>
  <si>
    <t>Hladoník</t>
  </si>
  <si>
    <t>Alex</t>
  </si>
  <si>
    <t>Šuch</t>
  </si>
  <si>
    <t>Branislav</t>
  </si>
  <si>
    <t>Včelková</t>
  </si>
  <si>
    <t>Júlia</t>
  </si>
  <si>
    <t>Hladoníková</t>
  </si>
  <si>
    <t>Sofia</t>
  </si>
  <si>
    <t>Király</t>
  </si>
  <si>
    <t>Pečalka</t>
  </si>
  <si>
    <t>Nataniel</t>
  </si>
  <si>
    <t>TJ OSTRAVA KST</t>
  </si>
  <si>
    <t>SK VYDRANY</t>
  </si>
  <si>
    <t>KERAMING TRENČÍN</t>
  </si>
  <si>
    <t>STO PRUSY</t>
  </si>
  <si>
    <t>MKST VEĽKÉ KAPUŠANY</t>
  </si>
  <si>
    <t>STK STARÁ ĽUBOVŇA/JAKUBANY</t>
  </si>
  <si>
    <t>MH STOLNÍ TENIS OSTRAVA</t>
  </si>
  <si>
    <t>ŠKST SOKOL VOJČICE</t>
  </si>
  <si>
    <t>Deviatka</t>
  </si>
  <si>
    <t>Popély</t>
  </si>
  <si>
    <t>Ľudovít</t>
  </si>
  <si>
    <t>Minarovič</t>
  </si>
  <si>
    <t>STK TOMÁŠOVCE</t>
  </si>
  <si>
    <t>Kačániová</t>
  </si>
  <si>
    <t>Mrkvicová</t>
  </si>
  <si>
    <t>Paľková</t>
  </si>
  <si>
    <t>Čižláková</t>
  </si>
  <si>
    <t>TTC SPARTAK POPRAD</t>
  </si>
  <si>
    <t>OŠK VYŠNÝ ŽIPOV</t>
  </si>
  <si>
    <t>Leško</t>
  </si>
  <si>
    <t>Tomáš</t>
  </si>
  <si>
    <t>Píš</t>
  </si>
  <si>
    <t>Kovalčík</t>
  </si>
  <si>
    <t>Dávid</t>
  </si>
  <si>
    <t>SK PŘEROV</t>
  </si>
  <si>
    <t>Kösegyová</t>
  </si>
  <si>
    <t>Saria</t>
  </si>
  <si>
    <t>Janeková</t>
  </si>
  <si>
    <t>Anabela Aysun</t>
  </si>
  <si>
    <t>Štriczová</t>
  </si>
  <si>
    <t>Timea</t>
  </si>
  <si>
    <t>Dorota</t>
  </si>
  <si>
    <t>Hodálová</t>
  </si>
  <si>
    <t>Brišová</t>
  </si>
  <si>
    <t>Michaela</t>
  </si>
  <si>
    <t>TJ ORAVSKÁ LESNÁ</t>
  </si>
  <si>
    <t>Suchý</t>
  </si>
  <si>
    <t>Daniel</t>
  </si>
  <si>
    <t>De Miguel</t>
  </si>
  <si>
    <t>Juraj</t>
  </si>
  <si>
    <t>Ifrim</t>
  </si>
  <si>
    <t>Eliáš</t>
  </si>
  <si>
    <t>Dugas</t>
  </si>
  <si>
    <t>Mázik</t>
  </si>
  <si>
    <t>Markus</t>
  </si>
  <si>
    <t>Jurčák</t>
  </si>
  <si>
    <t>Emanuel</t>
  </si>
  <si>
    <t>Vašková</t>
  </si>
  <si>
    <t>Adela</t>
  </si>
  <si>
    <t>Trusková</t>
  </si>
  <si>
    <t>Kvasnicová</t>
  </si>
  <si>
    <t>Radka</t>
  </si>
  <si>
    <t>Kozlíková</t>
  </si>
  <si>
    <t>Kristína</t>
  </si>
  <si>
    <t>Ševcechová</t>
  </si>
  <si>
    <t>Výpočet ÚTM k 1.1.2024</t>
  </si>
  <si>
    <t>koeficient krátenia (%)</t>
  </si>
  <si>
    <t>Zdravotná prehliadka</t>
  </si>
  <si>
    <t>Áno</t>
  </si>
  <si>
    <t>Nie</t>
  </si>
  <si>
    <t>ÚTM</t>
  </si>
  <si>
    <t>Rebríčky  SR</t>
  </si>
  <si>
    <t>Koeficienty poradia v SR rebríčkoch</t>
  </si>
  <si>
    <t>Body v SR s koef umiestnenia a vekovým koeficientom</t>
  </si>
  <si>
    <t>Koef. z medz. podujati</t>
  </si>
  <si>
    <t>Celkový</t>
  </si>
  <si>
    <t>RCTM</t>
  </si>
  <si>
    <t>Šimon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</si>
</sst>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&quot;€&quot;"/>
  </numFmts>
  <fonts count="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4" xfId="0" applyFont="1" applyFill="1" applyBorder="1"/>
    <xf numFmtId="164" fontId="3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0" fontId="3" fillId="0" borderId="1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3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2" fontId="1" fillId="0" borderId="3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Border="1"/>
    <xf numFmtId="2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5" fillId="0" borderId="15" xfId="0" applyFont="1" applyFill="1" applyBorder="1"/>
    <xf numFmtId="0" fontId="0" fillId="0" borderId="15" xfId="0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5" fillId="0" borderId="9" xfId="0" applyFont="1" applyFill="1" applyBorder="1"/>
    <xf numFmtId="0" fontId="1" fillId="0" borderId="9" xfId="0" applyFont="1" applyFill="1" applyBorder="1"/>
    <xf numFmtId="0" fontId="0" fillId="0" borderId="9" xfId="0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2" fontId="7" fillId="0" borderId="36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5" xfId="0" applyFont="1" applyFill="1" applyBorder="1"/>
    <xf numFmtId="2" fontId="1" fillId="0" borderId="2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2" fontId="4" fillId="2" borderId="4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4" fillId="2" borderId="40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4" xfId="0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left"/>
    </xf>
    <xf numFmtId="0" fontId="0" fillId="0" borderId="47" xfId="0" applyBorder="1" applyAlignment="1">
      <alignment horizontal="left"/>
    </xf>
    <xf numFmtId="164" fontId="4" fillId="0" borderId="48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44" xfId="0" applyFont="1" applyFill="1" applyBorder="1"/>
    <xf numFmtId="0" fontId="1" fillId="0" borderId="49" xfId="0" applyFont="1" applyFill="1" applyBorder="1"/>
    <xf numFmtId="164" fontId="3" fillId="0" borderId="44" xfId="0" applyNumberFormat="1" applyFont="1" applyFill="1" applyBorder="1" applyAlignment="1">
      <alignment horizontal="center"/>
    </xf>
    <xf numFmtId="164" fontId="1" fillId="0" borderId="44" xfId="0" applyNumberFormat="1" applyFont="1" applyFill="1" applyBorder="1" applyAlignment="1">
      <alignment horizontal="center"/>
    </xf>
    <xf numFmtId="10" fontId="3" fillId="0" borderId="4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</cellXfs>
  <cellStyles count="1">
    <cellStyle name="normálne" xfId="0" builtinId="0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W200"/>
  <sheetViews>
    <sheetView tabSelected="1" view="pageBreakPreview" topLeftCell="A94" zoomScale="85" zoomScaleSheetLayoutView="85" workbookViewId="0">
      <selection activeCell="C107" sqref="C107"/>
    </sheetView>
  </sheetViews>
  <sheetFormatPr defaultRowHeight="15"/>
  <cols>
    <col min="1" max="1" width="9" style="15" customWidth="1"/>
    <col min="2" max="2" width="11.5703125" style="15" customWidth="1"/>
    <col min="3" max="3" width="16.42578125" style="2" customWidth="1"/>
    <col min="4" max="4" width="12.7109375" style="14" customWidth="1"/>
    <col min="5" max="5" width="19.140625" style="96" customWidth="1"/>
    <col min="6" max="6" width="12.140625" style="146" customWidth="1"/>
    <col min="7" max="7" width="29.5703125" style="14" customWidth="1"/>
    <col min="8" max="8" width="32.140625" style="14" customWidth="1"/>
    <col min="9" max="9" width="3.42578125" style="60" hidden="1" customWidth="1"/>
    <col min="10" max="27" width="3.42578125" style="15" hidden="1" customWidth="1"/>
    <col min="28" max="28" width="6.85546875" style="18" customWidth="1"/>
    <col min="29" max="29" width="6.85546875" style="19" customWidth="1"/>
    <col min="30" max="31" width="6.85546875" style="15" customWidth="1"/>
    <col min="32" max="32" width="6.85546875" style="18" customWidth="1"/>
    <col min="33" max="33" width="8.5703125" style="19" customWidth="1"/>
    <col min="34" max="35" width="6.85546875" style="15" customWidth="1"/>
    <col min="36" max="36" width="6.85546875" style="18" hidden="1" customWidth="1"/>
    <col min="37" max="37" width="7.85546875" style="19" hidden="1" customWidth="1"/>
    <col min="38" max="38" width="6.28515625" style="15" customWidth="1"/>
    <col min="39" max="39" width="5.28515625" style="18" customWidth="1"/>
    <col min="40" max="42" width="5.28515625" style="16" customWidth="1"/>
    <col min="43" max="43" width="5.28515625" style="19" hidden="1" customWidth="1"/>
    <col min="44" max="44" width="5.28515625" style="15" customWidth="1"/>
    <col min="45" max="49" width="7.42578125" style="15" customWidth="1"/>
    <col min="50" max="50" width="3" style="15" customWidth="1"/>
    <col min="51" max="51" width="19.85546875" style="15" customWidth="1"/>
    <col min="52" max="52" width="5.7109375" style="15" customWidth="1"/>
    <col min="53" max="53" width="14.42578125" style="55" customWidth="1"/>
    <col min="54" max="54" width="15" style="2" hidden="1" customWidth="1"/>
    <col min="55" max="55" width="15.28515625" style="2" hidden="1" customWidth="1"/>
    <col min="56" max="56" width="10.7109375" style="15" hidden="1" customWidth="1"/>
    <col min="57" max="60" width="9.140625" style="15" hidden="1" customWidth="1"/>
    <col min="61" max="61" width="13.85546875" style="2" hidden="1" customWidth="1"/>
    <col min="62" max="62" width="15" style="15" hidden="1" customWidth="1"/>
    <col min="63" max="63" width="10.7109375" style="15" hidden="1" customWidth="1"/>
    <col min="64" max="67" width="9.140625" style="15" hidden="1" customWidth="1"/>
    <col min="68" max="68" width="6.42578125" style="2" customWidth="1"/>
    <col min="69" max="69" width="9.140625" style="2" customWidth="1"/>
    <col min="70" max="70" width="6.42578125" style="2" customWidth="1"/>
    <col min="71" max="71" width="12.85546875" style="2" customWidth="1"/>
    <col min="72" max="72" width="9.140625" style="2" customWidth="1"/>
    <col min="73" max="73" width="11" style="15" customWidth="1"/>
    <col min="74" max="74" width="16.7109375" style="15" customWidth="1"/>
    <col min="75" max="75" width="9.140625" style="2" customWidth="1"/>
    <col min="76" max="16384" width="9.140625" style="2"/>
  </cols>
  <sheetData>
    <row r="1" spans="1:75" s="22" customFormat="1">
      <c r="A1" s="16"/>
      <c r="B1" s="16"/>
      <c r="C1" s="16"/>
      <c r="D1" s="21"/>
      <c r="E1" s="102"/>
      <c r="F1" s="142"/>
      <c r="G1" s="21"/>
      <c r="H1" s="21"/>
      <c r="I1" s="2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23"/>
      <c r="BD1" s="16"/>
      <c r="BE1" s="16"/>
      <c r="BF1" s="16"/>
      <c r="BG1" s="16"/>
      <c r="BH1" s="16"/>
      <c r="BJ1" s="16"/>
      <c r="BK1" s="16"/>
      <c r="BL1" s="16"/>
      <c r="BM1" s="16"/>
      <c r="BN1" s="16"/>
      <c r="BO1" s="16"/>
      <c r="BU1" s="16"/>
      <c r="BV1" s="16"/>
    </row>
    <row r="2" spans="1:75" s="22" customFormat="1">
      <c r="A2" s="16"/>
      <c r="B2" s="16"/>
      <c r="C2" s="16"/>
      <c r="D2" s="21"/>
      <c r="E2" s="102"/>
      <c r="F2" s="142"/>
      <c r="G2" s="21"/>
      <c r="H2" s="21"/>
      <c r="I2" s="2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23"/>
      <c r="BD2" s="16"/>
      <c r="BE2" s="16"/>
      <c r="BF2" s="16"/>
      <c r="BG2" s="16"/>
      <c r="BH2" s="16"/>
      <c r="BJ2" s="16"/>
      <c r="BK2" s="16"/>
      <c r="BL2" s="16"/>
      <c r="BM2" s="16"/>
      <c r="BN2" s="16"/>
      <c r="BO2" s="16"/>
      <c r="BU2" s="16"/>
      <c r="BV2" s="16"/>
    </row>
    <row r="3" spans="1:75" s="22" customFormat="1" ht="21">
      <c r="A3" s="16"/>
      <c r="B3" s="16"/>
      <c r="C3" s="16"/>
      <c r="D3" s="21"/>
      <c r="E3" s="102"/>
      <c r="F3" s="142"/>
      <c r="G3" s="21"/>
      <c r="H3" s="21"/>
      <c r="I3" s="2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23"/>
      <c r="BD3" s="16"/>
      <c r="BE3" s="16"/>
      <c r="BF3" s="16"/>
      <c r="BG3" s="16"/>
      <c r="BH3" s="16"/>
      <c r="BJ3" s="16"/>
      <c r="BK3" s="16"/>
      <c r="BL3" s="16"/>
      <c r="BM3" s="16"/>
      <c r="BN3" s="16"/>
      <c r="BO3" s="16"/>
      <c r="BU3" s="56"/>
      <c r="BV3" s="16"/>
    </row>
    <row r="4" spans="1:75" s="22" customFormat="1" ht="21">
      <c r="A4" s="16"/>
      <c r="B4" s="16"/>
      <c r="C4" s="57"/>
      <c r="D4" s="21"/>
      <c r="E4" s="102"/>
      <c r="F4" s="142"/>
      <c r="G4" s="21"/>
      <c r="H4" s="21"/>
      <c r="I4" s="2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23"/>
      <c r="BD4" s="16"/>
      <c r="BE4" s="16"/>
      <c r="BF4" s="16"/>
      <c r="BG4" s="16"/>
      <c r="BH4" s="16"/>
      <c r="BJ4" s="16"/>
      <c r="BK4" s="16"/>
      <c r="BL4" s="16"/>
      <c r="BM4" s="16"/>
      <c r="BN4" s="16"/>
      <c r="BO4" s="16"/>
      <c r="BT4" s="58"/>
      <c r="BU4" s="59"/>
      <c r="BV4" s="16"/>
    </row>
    <row r="5" spans="1:75" s="22" customFormat="1">
      <c r="A5" s="21" t="s">
        <v>40</v>
      </c>
      <c r="B5" s="16"/>
      <c r="D5" s="24" t="s">
        <v>2</v>
      </c>
      <c r="E5" s="102"/>
      <c r="F5" s="142"/>
      <c r="G5" s="21"/>
      <c r="H5" s="21"/>
      <c r="I5" s="2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23"/>
      <c r="BD5" s="16"/>
      <c r="BE5" s="16"/>
      <c r="BF5" s="16"/>
      <c r="BG5" s="16"/>
      <c r="BH5" s="16"/>
      <c r="BJ5" s="16"/>
      <c r="BK5" s="16"/>
      <c r="BL5" s="16"/>
      <c r="BM5" s="16"/>
      <c r="BN5" s="16"/>
      <c r="BO5" s="16"/>
      <c r="BU5" s="16"/>
      <c r="BV5" s="16"/>
    </row>
    <row r="6" spans="1:75" s="22" customFormat="1">
      <c r="A6" s="16"/>
      <c r="B6" s="16"/>
      <c r="D6" s="24" t="s">
        <v>3</v>
      </c>
      <c r="E6" s="102"/>
      <c r="F6" s="142"/>
      <c r="G6" s="21"/>
      <c r="H6" s="21"/>
      <c r="I6" s="25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23"/>
      <c r="BD6" s="16"/>
      <c r="BE6" s="16"/>
      <c r="BF6" s="16"/>
      <c r="BG6" s="16"/>
      <c r="BH6" s="16"/>
      <c r="BJ6" s="16"/>
      <c r="BK6" s="16"/>
      <c r="BL6" s="16"/>
      <c r="BM6" s="16"/>
      <c r="BN6" s="16"/>
      <c r="BO6" s="16"/>
      <c r="BU6" s="16"/>
      <c r="BV6" s="16"/>
    </row>
    <row r="7" spans="1:75" s="22" customFormat="1">
      <c r="A7" s="16"/>
      <c r="B7" s="16"/>
      <c r="D7" s="24" t="s">
        <v>4</v>
      </c>
      <c r="E7" s="102"/>
      <c r="F7" s="142"/>
      <c r="G7" s="21"/>
      <c r="H7" s="21"/>
      <c r="I7" s="25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23"/>
      <c r="BD7" s="16"/>
      <c r="BE7" s="16"/>
      <c r="BF7" s="16"/>
      <c r="BG7" s="16"/>
      <c r="BH7" s="16"/>
      <c r="BJ7" s="16"/>
      <c r="BK7" s="16"/>
      <c r="BL7" s="16"/>
      <c r="BM7" s="16"/>
      <c r="BN7" s="16"/>
      <c r="BO7" s="16"/>
      <c r="BU7" s="16"/>
      <c r="BV7" s="16"/>
    </row>
    <row r="8" spans="1:75" s="22" customFormat="1">
      <c r="A8" s="16"/>
      <c r="B8" s="16"/>
      <c r="D8" s="24" t="s">
        <v>39</v>
      </c>
      <c r="E8" s="102"/>
      <c r="F8" s="142"/>
      <c r="G8" s="21"/>
      <c r="H8" s="21"/>
      <c r="I8" s="2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B8" s="16"/>
      <c r="BD8" s="16"/>
      <c r="BE8" s="16"/>
      <c r="BF8" s="16"/>
      <c r="BG8" s="16"/>
      <c r="BH8" s="16"/>
      <c r="BI8" s="16"/>
      <c r="BK8" s="16"/>
      <c r="BL8" s="16"/>
      <c r="BM8" s="16"/>
      <c r="BN8" s="16"/>
      <c r="BO8" s="16"/>
      <c r="BU8" s="16"/>
      <c r="BV8" s="16"/>
    </row>
    <row r="9" spans="1:75" s="22" customFormat="1" ht="18.75">
      <c r="A9" s="16"/>
      <c r="B9" s="16"/>
      <c r="D9" s="21"/>
      <c r="E9" s="102"/>
      <c r="F9" s="142"/>
      <c r="G9" s="21"/>
      <c r="H9" s="21"/>
      <c r="I9" s="25"/>
      <c r="J9" s="16"/>
      <c r="K9" s="16"/>
      <c r="L9" s="16" t="s">
        <v>22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81" t="s">
        <v>273</v>
      </c>
      <c r="AC9" s="185"/>
      <c r="AD9" s="185"/>
      <c r="AE9" s="185"/>
      <c r="AF9" s="185"/>
      <c r="AG9" s="185"/>
      <c r="AH9" s="185"/>
      <c r="AI9" s="185"/>
      <c r="AJ9" s="16"/>
      <c r="AK9" s="16"/>
      <c r="AL9" s="16"/>
      <c r="AM9" s="181" t="s">
        <v>274</v>
      </c>
      <c r="AN9" s="185"/>
      <c r="AO9" s="185"/>
      <c r="AP9" s="185"/>
      <c r="AQ9" s="16"/>
      <c r="AR9" s="16"/>
      <c r="AS9" s="181" t="s">
        <v>275</v>
      </c>
      <c r="AT9" s="181"/>
      <c r="AU9" s="181"/>
      <c r="AV9" s="181"/>
      <c r="AW9" s="181"/>
      <c r="AX9" s="16"/>
      <c r="AY9" s="26"/>
      <c r="AZ9" s="16"/>
      <c r="BA9" s="179" t="s">
        <v>276</v>
      </c>
      <c r="BB9" s="16"/>
      <c r="BD9" s="16"/>
      <c r="BE9" s="16"/>
      <c r="BF9" s="16"/>
      <c r="BG9" s="16"/>
      <c r="BH9" s="16"/>
      <c r="BI9" s="16"/>
      <c r="BK9" s="16"/>
      <c r="BL9" s="16"/>
      <c r="BM9" s="16"/>
      <c r="BN9" s="16"/>
      <c r="BO9" s="16"/>
      <c r="BQ9" s="181" t="s">
        <v>277</v>
      </c>
      <c r="BU9" s="16"/>
      <c r="BV9" s="16"/>
    </row>
    <row r="10" spans="1:75" s="22" customFormat="1" ht="19.5" thickBot="1">
      <c r="A10" s="16"/>
      <c r="B10" s="16"/>
      <c r="D10" s="21"/>
      <c r="E10" s="102"/>
      <c r="F10" s="142"/>
      <c r="G10" s="21"/>
      <c r="H10" s="21"/>
      <c r="I10" s="26" t="s">
        <v>59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86"/>
      <c r="AC10" s="186"/>
      <c r="AD10" s="186"/>
      <c r="AE10" s="186"/>
      <c r="AF10" s="186"/>
      <c r="AG10" s="186"/>
      <c r="AH10" s="186"/>
      <c r="AI10" s="186"/>
      <c r="AJ10" s="16"/>
      <c r="AK10" s="16"/>
      <c r="AL10" s="16"/>
      <c r="AM10" s="186"/>
      <c r="AN10" s="186"/>
      <c r="AO10" s="186"/>
      <c r="AP10" s="186"/>
      <c r="AQ10" s="16"/>
      <c r="AR10" s="16"/>
      <c r="AS10" s="182"/>
      <c r="AT10" s="182"/>
      <c r="AU10" s="182"/>
      <c r="AV10" s="182"/>
      <c r="AW10" s="182"/>
      <c r="AX10" s="16"/>
      <c r="AY10" s="16"/>
      <c r="AZ10" s="16"/>
      <c r="BA10" s="180"/>
      <c r="BB10" s="23" t="s">
        <v>46</v>
      </c>
      <c r="BC10" s="23" t="s">
        <v>46</v>
      </c>
      <c r="BD10" s="16"/>
      <c r="BE10" s="16"/>
      <c r="BF10" s="16"/>
      <c r="BG10" s="16"/>
      <c r="BH10" s="16"/>
      <c r="BI10" s="23" t="s">
        <v>46</v>
      </c>
      <c r="BJ10" s="23" t="s">
        <v>46</v>
      </c>
      <c r="BK10" s="16"/>
      <c r="BL10" s="16" t="s">
        <v>42</v>
      </c>
      <c r="BM10" s="16"/>
      <c r="BN10" s="16"/>
      <c r="BO10" s="16"/>
      <c r="BQ10" s="182"/>
      <c r="BS10" s="147" t="s">
        <v>59</v>
      </c>
      <c r="BT10" s="147" t="s">
        <v>50</v>
      </c>
      <c r="BU10" s="148"/>
      <c r="BV10" s="148" t="s">
        <v>53</v>
      </c>
    </row>
    <row r="11" spans="1:75" ht="19.5" customHeight="1" thickBot="1">
      <c r="A11" s="138"/>
      <c r="B11" s="183" t="s">
        <v>269</v>
      </c>
      <c r="C11" s="139"/>
      <c r="D11" s="69"/>
      <c r="E11" s="103"/>
      <c r="F11" s="143"/>
      <c r="G11" s="120"/>
      <c r="H11" s="121"/>
      <c r="I11" s="70" t="s">
        <v>33</v>
      </c>
      <c r="J11" s="71" t="s">
        <v>54</v>
      </c>
      <c r="K11" s="71" t="s">
        <v>18</v>
      </c>
      <c r="L11" s="71" t="s">
        <v>18</v>
      </c>
      <c r="M11" s="71" t="s">
        <v>18</v>
      </c>
      <c r="N11" s="71" t="s">
        <v>18</v>
      </c>
      <c r="O11" s="71" t="s">
        <v>21</v>
      </c>
      <c r="P11" s="71" t="s">
        <v>21</v>
      </c>
      <c r="Q11" s="71" t="s">
        <v>21</v>
      </c>
      <c r="R11" s="71" t="s">
        <v>21</v>
      </c>
      <c r="S11" s="71" t="s">
        <v>12</v>
      </c>
      <c r="T11" s="71" t="s">
        <v>15</v>
      </c>
      <c r="U11" s="71" t="s">
        <v>13</v>
      </c>
      <c r="V11" s="71" t="s">
        <v>14</v>
      </c>
      <c r="W11" s="71" t="s">
        <v>12</v>
      </c>
      <c r="X11" s="71" t="s">
        <v>15</v>
      </c>
      <c r="Y11" s="71" t="s">
        <v>13</v>
      </c>
      <c r="Z11" s="71" t="s">
        <v>14</v>
      </c>
      <c r="AA11" s="72" t="s">
        <v>16</v>
      </c>
      <c r="AB11" s="187" t="s">
        <v>2</v>
      </c>
      <c r="AC11" s="188">
        <v>0</v>
      </c>
      <c r="AD11" s="189" t="s">
        <v>3</v>
      </c>
      <c r="AE11" s="190">
        <v>0</v>
      </c>
      <c r="AF11" s="187" t="s">
        <v>4</v>
      </c>
      <c r="AG11" s="188">
        <v>0</v>
      </c>
      <c r="AH11" s="187" t="s">
        <v>5</v>
      </c>
      <c r="AI11" s="188">
        <v>0</v>
      </c>
      <c r="AJ11" s="104">
        <v>21</v>
      </c>
      <c r="AK11" s="105">
        <v>0</v>
      </c>
      <c r="AM11" s="35" t="s">
        <v>8</v>
      </c>
      <c r="AN11" s="75" t="s">
        <v>3</v>
      </c>
      <c r="AO11" s="35" t="s">
        <v>4</v>
      </c>
      <c r="AP11" s="35" t="s">
        <v>5</v>
      </c>
      <c r="AQ11" s="35">
        <v>21</v>
      </c>
      <c r="AS11" s="35" t="s">
        <v>8</v>
      </c>
      <c r="AT11" s="35" t="s">
        <v>3</v>
      </c>
      <c r="AU11" s="35" t="s">
        <v>4</v>
      </c>
      <c r="AV11" s="35" t="s">
        <v>5</v>
      </c>
      <c r="AW11" s="35">
        <v>21</v>
      </c>
      <c r="AX11" s="18"/>
      <c r="AY11" s="35" t="s">
        <v>36</v>
      </c>
      <c r="BA11" s="27" t="s">
        <v>38</v>
      </c>
      <c r="BB11" s="28" t="s">
        <v>47</v>
      </c>
      <c r="BC11" s="29" t="s">
        <v>47</v>
      </c>
      <c r="BD11" s="30" t="s">
        <v>41</v>
      </c>
      <c r="BE11" s="30" t="s">
        <v>18</v>
      </c>
      <c r="BF11" s="30" t="s">
        <v>18</v>
      </c>
      <c r="BG11" s="30" t="s">
        <v>18</v>
      </c>
      <c r="BH11" s="31" t="s">
        <v>18</v>
      </c>
      <c r="BI11" s="29" t="s">
        <v>47</v>
      </c>
      <c r="BJ11" s="29" t="s">
        <v>47</v>
      </c>
      <c r="BK11" s="32" t="s">
        <v>41</v>
      </c>
      <c r="BL11" s="32" t="s">
        <v>21</v>
      </c>
      <c r="BM11" s="32" t="s">
        <v>21</v>
      </c>
      <c r="BN11" s="32" t="s">
        <v>21</v>
      </c>
      <c r="BO11" s="18" t="s">
        <v>21</v>
      </c>
      <c r="BP11" s="22"/>
      <c r="BQ11" s="85" t="s">
        <v>9</v>
      </c>
      <c r="BS11" s="89" t="s">
        <v>33</v>
      </c>
      <c r="BT11" s="90" t="s">
        <v>33</v>
      </c>
      <c r="BU11" s="90" t="s">
        <v>51</v>
      </c>
      <c r="BV11" s="91" t="s">
        <v>51</v>
      </c>
    </row>
    <row r="12" spans="1:75" ht="21.75" thickBot="1">
      <c r="A12" s="138" t="s">
        <v>45</v>
      </c>
      <c r="B12" s="184"/>
      <c r="C12" s="139" t="s">
        <v>6</v>
      </c>
      <c r="D12" s="69" t="s">
        <v>0</v>
      </c>
      <c r="E12" s="133" t="s">
        <v>268</v>
      </c>
      <c r="F12" s="137" t="s">
        <v>51</v>
      </c>
      <c r="G12" s="69" t="s">
        <v>272</v>
      </c>
      <c r="H12" s="121" t="s">
        <v>58</v>
      </c>
      <c r="I12" s="70" t="s">
        <v>44</v>
      </c>
      <c r="J12" s="71" t="s">
        <v>55</v>
      </c>
      <c r="K12" s="71" t="s">
        <v>19</v>
      </c>
      <c r="L12" s="71" t="s">
        <v>20</v>
      </c>
      <c r="M12" s="71" t="s">
        <v>34</v>
      </c>
      <c r="N12" s="71" t="s">
        <v>35</v>
      </c>
      <c r="O12" s="71" t="s">
        <v>19</v>
      </c>
      <c r="P12" s="71" t="s">
        <v>20</v>
      </c>
      <c r="Q12" s="71" t="s">
        <v>34</v>
      </c>
      <c r="R12" s="71" t="s">
        <v>35</v>
      </c>
      <c r="S12" s="71" t="s">
        <v>10</v>
      </c>
      <c r="T12" s="71" t="s">
        <v>11</v>
      </c>
      <c r="U12" s="71" t="s">
        <v>10</v>
      </c>
      <c r="V12" s="71" t="s">
        <v>11</v>
      </c>
      <c r="W12" s="71" t="s">
        <v>9</v>
      </c>
      <c r="X12" s="71" t="s">
        <v>9</v>
      </c>
      <c r="Y12" s="71" t="s">
        <v>9</v>
      </c>
      <c r="Z12" s="71" t="s">
        <v>9</v>
      </c>
      <c r="AA12" s="72" t="s">
        <v>17</v>
      </c>
      <c r="AB12" s="104" t="s">
        <v>7</v>
      </c>
      <c r="AC12" s="105" t="s">
        <v>33</v>
      </c>
      <c r="AD12" s="106" t="s">
        <v>7</v>
      </c>
      <c r="AE12" s="107" t="s">
        <v>33</v>
      </c>
      <c r="AF12" s="104" t="s">
        <v>7</v>
      </c>
      <c r="AG12" s="105" t="s">
        <v>33</v>
      </c>
      <c r="AH12" s="104" t="s">
        <v>7</v>
      </c>
      <c r="AI12" s="105" t="s">
        <v>33</v>
      </c>
      <c r="AJ12" s="104" t="s">
        <v>7</v>
      </c>
      <c r="AK12" s="105" t="s">
        <v>33</v>
      </c>
      <c r="AM12" s="33">
        <v>0</v>
      </c>
      <c r="AN12" s="76">
        <v>0</v>
      </c>
      <c r="AO12" s="33">
        <v>0</v>
      </c>
      <c r="AP12" s="33">
        <v>0</v>
      </c>
      <c r="AQ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Y12" s="34" t="s">
        <v>37</v>
      </c>
      <c r="BA12" s="35" t="s">
        <v>11</v>
      </c>
      <c r="BB12" s="36" t="s">
        <v>49</v>
      </c>
      <c r="BC12" s="37" t="s">
        <v>48</v>
      </c>
      <c r="BD12" s="38" t="s">
        <v>19</v>
      </c>
      <c r="BE12" s="38" t="s">
        <v>19</v>
      </c>
      <c r="BF12" s="38" t="s">
        <v>20</v>
      </c>
      <c r="BG12" s="38" t="s">
        <v>34</v>
      </c>
      <c r="BH12" s="39" t="s">
        <v>35</v>
      </c>
      <c r="BI12" s="37" t="s">
        <v>49</v>
      </c>
      <c r="BJ12" s="37" t="s">
        <v>48</v>
      </c>
      <c r="BK12" s="33" t="s">
        <v>19</v>
      </c>
      <c r="BL12" s="33" t="s">
        <v>19</v>
      </c>
      <c r="BM12" s="33" t="s">
        <v>20</v>
      </c>
      <c r="BN12" s="33" t="s">
        <v>34</v>
      </c>
      <c r="BO12" s="40" t="s">
        <v>35</v>
      </c>
      <c r="BP12" s="22"/>
      <c r="BQ12" s="33" t="s">
        <v>43</v>
      </c>
      <c r="BS12" s="86" t="s">
        <v>44</v>
      </c>
      <c r="BT12" s="87" t="s">
        <v>1</v>
      </c>
      <c r="BU12" s="87" t="s">
        <v>52</v>
      </c>
      <c r="BV12" s="88" t="s">
        <v>52</v>
      </c>
    </row>
    <row r="13" spans="1:75" ht="20.25" customHeight="1">
      <c r="A13" s="62">
        <v>1</v>
      </c>
      <c r="B13" s="62" t="s">
        <v>270</v>
      </c>
      <c r="C13" s="119" t="s">
        <v>84</v>
      </c>
      <c r="D13" s="119" t="s">
        <v>85</v>
      </c>
      <c r="E13" s="77">
        <v>25</v>
      </c>
      <c r="F13" s="144">
        <f t="shared" ref="F13:F44" si="0">E13/100*BS13</f>
        <v>452.37535624999998</v>
      </c>
      <c r="G13" s="134" t="s">
        <v>30</v>
      </c>
      <c r="H13" s="135" t="s">
        <v>212</v>
      </c>
      <c r="I13" s="63">
        <f>BS13</f>
        <v>1809.5014249999999</v>
      </c>
      <c r="J13" s="62">
        <v>1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44</v>
      </c>
      <c r="T13" s="62">
        <v>0</v>
      </c>
      <c r="U13" s="62">
        <v>0</v>
      </c>
      <c r="V13" s="62">
        <v>0</v>
      </c>
      <c r="W13" s="62">
        <v>1</v>
      </c>
      <c r="X13" s="62">
        <v>1</v>
      </c>
      <c r="Y13" s="62">
        <v>1</v>
      </c>
      <c r="Z13" s="62">
        <v>1</v>
      </c>
      <c r="AA13" s="64">
        <v>1</v>
      </c>
      <c r="AB13" s="73"/>
      <c r="AC13" s="74"/>
      <c r="AD13" s="61"/>
      <c r="AE13" s="64"/>
      <c r="AF13" s="73"/>
      <c r="AG13" s="74"/>
      <c r="AH13" s="73"/>
      <c r="AI13" s="140">
        <v>305.52999999999997</v>
      </c>
      <c r="AJ13" s="73"/>
      <c r="AK13" s="74"/>
      <c r="AM13" s="3">
        <v>1</v>
      </c>
      <c r="AN13" s="3">
        <v>1</v>
      </c>
      <c r="AO13" s="3">
        <v>1</v>
      </c>
      <c r="AP13" s="3">
        <v>2</v>
      </c>
      <c r="AQ13" s="3">
        <v>1</v>
      </c>
      <c r="AS13" s="17">
        <f t="shared" ref="AS13:AS44" si="1">AC13*AM13</f>
        <v>0</v>
      </c>
      <c r="AT13" s="17">
        <f t="shared" ref="AT13:AT44" si="2">AE13+(AE13*(AN13-1))+(AE13*0.1)</f>
        <v>0</v>
      </c>
      <c r="AU13" s="17">
        <f t="shared" ref="AU13:AU44" si="3">AG13+(AG13*(AO13-1))+(AG13*0.3)</f>
        <v>0</v>
      </c>
      <c r="AV13" s="17">
        <f t="shared" ref="AV13:AV44" si="4">AI13+(AI13*(AP13-1))+(AI13*0.5)</f>
        <v>763.82499999999993</v>
      </c>
      <c r="AW13" s="17">
        <f t="shared" ref="AW13:AW44" si="5">AK13+(AK13*(AQ13-1))+(AK13*0.4)</f>
        <v>0</v>
      </c>
      <c r="AY13" s="17">
        <f t="shared" ref="AY13:AY21" si="6">SUM(AS13:AW13)</f>
        <v>763.82499999999993</v>
      </c>
      <c r="BA13" s="17">
        <v>1.7</v>
      </c>
      <c r="BB13" s="41">
        <v>9</v>
      </c>
      <c r="BC13" s="20">
        <v>31</v>
      </c>
      <c r="BD13" s="4">
        <v>1.2</v>
      </c>
      <c r="BE13" s="4">
        <v>1.0580645161290323</v>
      </c>
      <c r="BF13" s="4">
        <v>1</v>
      </c>
      <c r="BG13" s="4">
        <v>1.1000000000000001</v>
      </c>
      <c r="BH13" s="4">
        <v>1</v>
      </c>
      <c r="BI13" s="42">
        <v>0</v>
      </c>
      <c r="BJ13" s="20">
        <v>0</v>
      </c>
      <c r="BK13" s="4">
        <v>1</v>
      </c>
      <c r="BL13" s="4">
        <v>1</v>
      </c>
      <c r="BM13" s="4">
        <v>1</v>
      </c>
      <c r="BN13" s="4">
        <v>1</v>
      </c>
      <c r="BO13" s="9">
        <v>1</v>
      </c>
      <c r="BP13" s="21"/>
      <c r="BQ13" s="17">
        <v>1.669</v>
      </c>
      <c r="BS13" s="43">
        <f t="shared" ref="BS13:BS21" si="7">BT13+BU13</f>
        <v>1809.5014249999999</v>
      </c>
      <c r="BT13" s="44">
        <f t="shared" ref="BT13:BT21" si="8">AY13</f>
        <v>763.82499999999993</v>
      </c>
      <c r="BU13" s="44">
        <f t="shared" ref="BU13:BU21" si="9">(AY13*(BA13-1))+(AY13*(BQ13-1))</f>
        <v>1045.6764249999999</v>
      </c>
      <c r="BV13" s="45">
        <f t="shared" ref="BV13:BV21" si="10">(BU13/BS13)</f>
        <v>0.57788096243140563</v>
      </c>
      <c r="BW13" s="46" t="s">
        <v>57</v>
      </c>
    </row>
    <row r="14" spans="1:75" ht="20.25" customHeight="1">
      <c r="A14" s="4">
        <v>2</v>
      </c>
      <c r="B14" s="4" t="s">
        <v>270</v>
      </c>
      <c r="C14" s="65" t="s">
        <v>87</v>
      </c>
      <c r="D14" s="65" t="s">
        <v>85</v>
      </c>
      <c r="E14" s="78">
        <v>50</v>
      </c>
      <c r="F14" s="144">
        <f t="shared" si="0"/>
        <v>892.13276529999985</v>
      </c>
      <c r="G14" s="126" t="s">
        <v>23</v>
      </c>
      <c r="H14" s="122" t="s">
        <v>88</v>
      </c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9"/>
      <c r="AB14" s="3"/>
      <c r="AC14" s="1"/>
      <c r="AD14" s="7"/>
      <c r="AE14" s="9"/>
      <c r="AF14" s="3"/>
      <c r="AG14" s="1"/>
      <c r="AH14" s="3"/>
      <c r="AI14" s="1">
        <v>293.02999999999997</v>
      </c>
      <c r="AJ14" s="3"/>
      <c r="AK14" s="1"/>
      <c r="AM14" s="3">
        <v>1</v>
      </c>
      <c r="AN14" s="3">
        <v>1</v>
      </c>
      <c r="AO14" s="3">
        <v>1</v>
      </c>
      <c r="AP14" s="3">
        <v>1.8</v>
      </c>
      <c r="AQ14" s="3">
        <v>1</v>
      </c>
      <c r="AS14" s="17">
        <f t="shared" si="1"/>
        <v>0</v>
      </c>
      <c r="AT14" s="17">
        <f t="shared" si="2"/>
        <v>0</v>
      </c>
      <c r="AU14" s="17">
        <f t="shared" si="3"/>
        <v>0</v>
      </c>
      <c r="AV14" s="17">
        <f t="shared" si="4"/>
        <v>673.96899999999994</v>
      </c>
      <c r="AW14" s="17">
        <f t="shared" si="5"/>
        <v>0</v>
      </c>
      <c r="AY14" s="17">
        <f t="shared" si="6"/>
        <v>673.96899999999994</v>
      </c>
      <c r="BA14" s="17">
        <v>1.7</v>
      </c>
      <c r="BB14" s="41">
        <v>9</v>
      </c>
      <c r="BC14" s="20">
        <v>31</v>
      </c>
      <c r="BD14" s="4">
        <v>1.2</v>
      </c>
      <c r="BE14" s="4">
        <v>1.0580645161290323</v>
      </c>
      <c r="BF14" s="4">
        <v>1</v>
      </c>
      <c r="BG14" s="4">
        <v>1.1000000000000001</v>
      </c>
      <c r="BH14" s="4">
        <v>1</v>
      </c>
      <c r="BI14" s="42">
        <v>0</v>
      </c>
      <c r="BJ14" s="20">
        <v>0</v>
      </c>
      <c r="BK14" s="4">
        <v>1</v>
      </c>
      <c r="BL14" s="4">
        <v>1</v>
      </c>
      <c r="BM14" s="4">
        <v>1</v>
      </c>
      <c r="BN14" s="4">
        <v>1</v>
      </c>
      <c r="BO14" s="9">
        <v>1</v>
      </c>
      <c r="BP14" s="22"/>
      <c r="BQ14" s="17">
        <v>1.9474</v>
      </c>
      <c r="BS14" s="47">
        <f t="shared" si="7"/>
        <v>1784.2655305999997</v>
      </c>
      <c r="BT14" s="48">
        <f t="shared" si="8"/>
        <v>673.96899999999994</v>
      </c>
      <c r="BU14" s="48">
        <f t="shared" si="9"/>
        <v>1110.2965305999999</v>
      </c>
      <c r="BV14" s="49">
        <f t="shared" si="10"/>
        <v>0.62227090730528067</v>
      </c>
      <c r="BW14" s="46" t="s">
        <v>57</v>
      </c>
    </row>
    <row r="15" spans="1:75" ht="20.25" customHeight="1">
      <c r="A15" s="4">
        <v>3</v>
      </c>
      <c r="B15" s="4" t="s">
        <v>270</v>
      </c>
      <c r="C15" s="65" t="s">
        <v>81</v>
      </c>
      <c r="D15" s="65" t="s">
        <v>82</v>
      </c>
      <c r="E15" s="78">
        <v>0</v>
      </c>
      <c r="F15" s="144">
        <f t="shared" si="0"/>
        <v>0</v>
      </c>
      <c r="G15" s="126" t="s">
        <v>26</v>
      </c>
      <c r="H15" s="122" t="s">
        <v>26</v>
      </c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9"/>
      <c r="AB15" s="3"/>
      <c r="AC15" s="1"/>
      <c r="AD15" s="7"/>
      <c r="AE15" s="9"/>
      <c r="AF15" s="3"/>
      <c r="AG15" s="1"/>
      <c r="AH15" s="3"/>
      <c r="AI15" s="80">
        <v>211.15</v>
      </c>
      <c r="AJ15" s="3"/>
      <c r="AK15" s="1"/>
      <c r="AM15" s="3">
        <v>1</v>
      </c>
      <c r="AN15" s="3">
        <v>1</v>
      </c>
      <c r="AO15" s="3">
        <v>1</v>
      </c>
      <c r="AP15" s="3">
        <v>1.6</v>
      </c>
      <c r="AQ15" s="3">
        <v>1</v>
      </c>
      <c r="AS15" s="17">
        <f t="shared" si="1"/>
        <v>0</v>
      </c>
      <c r="AT15" s="17">
        <f t="shared" si="2"/>
        <v>0</v>
      </c>
      <c r="AU15" s="17">
        <f t="shared" si="3"/>
        <v>0</v>
      </c>
      <c r="AV15" s="17">
        <f t="shared" si="4"/>
        <v>443.41500000000002</v>
      </c>
      <c r="AW15" s="17">
        <f t="shared" si="5"/>
        <v>0</v>
      </c>
      <c r="AY15" s="17">
        <f t="shared" si="6"/>
        <v>443.41500000000002</v>
      </c>
      <c r="BA15" s="17">
        <v>1.3</v>
      </c>
      <c r="BB15" s="41">
        <v>9</v>
      </c>
      <c r="BC15" s="20">
        <v>31</v>
      </c>
      <c r="BD15" s="4">
        <v>1.2</v>
      </c>
      <c r="BE15" s="4">
        <v>1.0580645161290323</v>
      </c>
      <c r="BF15" s="4">
        <v>1</v>
      </c>
      <c r="BG15" s="4">
        <v>1.1000000000000001</v>
      </c>
      <c r="BH15" s="4">
        <v>1</v>
      </c>
      <c r="BI15" s="42">
        <v>0</v>
      </c>
      <c r="BJ15" s="20">
        <v>0</v>
      </c>
      <c r="BK15" s="4">
        <v>1</v>
      </c>
      <c r="BL15" s="4">
        <v>1</v>
      </c>
      <c r="BM15" s="4">
        <v>1</v>
      </c>
      <c r="BN15" s="4">
        <v>1</v>
      </c>
      <c r="BO15" s="9">
        <v>1</v>
      </c>
      <c r="BP15" s="22"/>
      <c r="BQ15" s="17">
        <f>1+0.757+0.4</f>
        <v>2.157</v>
      </c>
      <c r="BS15" s="47">
        <f t="shared" si="7"/>
        <v>1089.4706550000001</v>
      </c>
      <c r="BT15" s="48">
        <f t="shared" si="8"/>
        <v>443.41500000000002</v>
      </c>
      <c r="BU15" s="48">
        <f t="shared" si="9"/>
        <v>646.055655</v>
      </c>
      <c r="BV15" s="49">
        <f t="shared" si="10"/>
        <v>0.59299959299959293</v>
      </c>
      <c r="BW15" s="46" t="s">
        <v>57</v>
      </c>
    </row>
    <row r="16" spans="1:75" ht="20.25" customHeight="1">
      <c r="A16" s="4">
        <v>4</v>
      </c>
      <c r="B16" s="4" t="s">
        <v>270</v>
      </c>
      <c r="C16" s="65" t="s">
        <v>92</v>
      </c>
      <c r="D16" s="65" t="s">
        <v>93</v>
      </c>
      <c r="E16" s="78">
        <v>100</v>
      </c>
      <c r="F16" s="144">
        <f t="shared" si="0"/>
        <v>1761.3648990000004</v>
      </c>
      <c r="G16" s="127" t="s">
        <v>80</v>
      </c>
      <c r="H16" s="122" t="s">
        <v>65</v>
      </c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9"/>
      <c r="AB16" s="3"/>
      <c r="AC16" s="1"/>
      <c r="AD16" s="7"/>
      <c r="AE16" s="9"/>
      <c r="AF16" s="3"/>
      <c r="AG16" s="1"/>
      <c r="AH16" s="3"/>
      <c r="AI16" s="80">
        <v>210.37</v>
      </c>
      <c r="AJ16" s="3"/>
      <c r="AK16" s="1"/>
      <c r="AM16" s="3">
        <v>1</v>
      </c>
      <c r="AN16" s="3">
        <v>1</v>
      </c>
      <c r="AO16" s="3">
        <v>1</v>
      </c>
      <c r="AP16" s="3">
        <v>1.6</v>
      </c>
      <c r="AQ16" s="3">
        <v>1</v>
      </c>
      <c r="AS16" s="17">
        <f t="shared" si="1"/>
        <v>0</v>
      </c>
      <c r="AT16" s="17">
        <f t="shared" si="2"/>
        <v>0</v>
      </c>
      <c r="AU16" s="17">
        <f t="shared" si="3"/>
        <v>0</v>
      </c>
      <c r="AV16" s="17">
        <f t="shared" si="4"/>
        <v>441.77700000000004</v>
      </c>
      <c r="AW16" s="17">
        <f t="shared" si="5"/>
        <v>0</v>
      </c>
      <c r="AY16" s="17">
        <f t="shared" si="6"/>
        <v>441.77700000000004</v>
      </c>
      <c r="BA16" s="17">
        <v>1.3</v>
      </c>
      <c r="BB16" s="41">
        <v>9</v>
      </c>
      <c r="BC16" s="20">
        <v>31</v>
      </c>
      <c r="BD16" s="4">
        <v>1.2</v>
      </c>
      <c r="BE16" s="4">
        <v>1.0580645161290323</v>
      </c>
      <c r="BF16" s="4">
        <v>1</v>
      </c>
      <c r="BG16" s="4">
        <v>1.1000000000000001</v>
      </c>
      <c r="BH16" s="4">
        <v>1</v>
      </c>
      <c r="BI16" s="42">
        <v>0</v>
      </c>
      <c r="BJ16" s="20">
        <v>0</v>
      </c>
      <c r="BK16" s="4">
        <v>1</v>
      </c>
      <c r="BL16" s="4">
        <v>1</v>
      </c>
      <c r="BM16" s="4">
        <v>1</v>
      </c>
      <c r="BN16" s="4">
        <v>1</v>
      </c>
      <c r="BO16" s="9">
        <v>1</v>
      </c>
      <c r="BP16" s="22"/>
      <c r="BQ16" s="17">
        <f>1+1.2+1.487</f>
        <v>3.6870000000000003</v>
      </c>
      <c r="BS16" s="47">
        <f t="shared" si="7"/>
        <v>1761.3648990000004</v>
      </c>
      <c r="BT16" s="48">
        <f t="shared" si="8"/>
        <v>441.77700000000004</v>
      </c>
      <c r="BU16" s="48">
        <f t="shared" si="9"/>
        <v>1319.5878990000003</v>
      </c>
      <c r="BV16" s="49">
        <f t="shared" si="10"/>
        <v>0.7491848507649862</v>
      </c>
      <c r="BW16" s="46" t="s">
        <v>57</v>
      </c>
    </row>
    <row r="17" spans="1:75" ht="20.25" customHeight="1">
      <c r="A17" s="4">
        <v>5</v>
      </c>
      <c r="B17" s="62" t="s">
        <v>270</v>
      </c>
      <c r="C17" s="65" t="s">
        <v>108</v>
      </c>
      <c r="D17" s="65" t="s">
        <v>109</v>
      </c>
      <c r="E17" s="78">
        <v>25</v>
      </c>
      <c r="F17" s="144">
        <f t="shared" si="0"/>
        <v>80.8245</v>
      </c>
      <c r="G17" s="126" t="s">
        <v>61</v>
      </c>
      <c r="H17" s="122" t="s">
        <v>110</v>
      </c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"/>
      <c r="AB17" s="3"/>
      <c r="AC17" s="1"/>
      <c r="AD17" s="7"/>
      <c r="AE17" s="9"/>
      <c r="AF17" s="3"/>
      <c r="AG17" s="1"/>
      <c r="AH17" s="3"/>
      <c r="AI17" s="1">
        <v>179.61</v>
      </c>
      <c r="AJ17" s="3"/>
      <c r="AK17" s="1"/>
      <c r="AM17" s="3">
        <v>1</v>
      </c>
      <c r="AN17" s="3">
        <v>1</v>
      </c>
      <c r="AO17" s="3">
        <v>1</v>
      </c>
      <c r="AP17" s="3">
        <v>1.3</v>
      </c>
      <c r="AQ17" s="3">
        <v>1</v>
      </c>
      <c r="AS17" s="17">
        <f t="shared" si="1"/>
        <v>0</v>
      </c>
      <c r="AT17" s="17">
        <f t="shared" si="2"/>
        <v>0</v>
      </c>
      <c r="AU17" s="17">
        <f t="shared" si="3"/>
        <v>0</v>
      </c>
      <c r="AV17" s="17">
        <f t="shared" si="4"/>
        <v>323.298</v>
      </c>
      <c r="AW17" s="17">
        <f t="shared" si="5"/>
        <v>0</v>
      </c>
      <c r="AY17" s="17">
        <f t="shared" si="6"/>
        <v>323.298</v>
      </c>
      <c r="BA17" s="17">
        <v>1</v>
      </c>
      <c r="BB17" s="41">
        <v>9</v>
      </c>
      <c r="BC17" s="20">
        <v>31</v>
      </c>
      <c r="BD17" s="4">
        <v>1.2</v>
      </c>
      <c r="BE17" s="4">
        <v>1.0580645161290323</v>
      </c>
      <c r="BF17" s="4">
        <v>1</v>
      </c>
      <c r="BG17" s="4">
        <v>1.1000000000000001</v>
      </c>
      <c r="BH17" s="4">
        <v>1</v>
      </c>
      <c r="BI17" s="42">
        <v>0</v>
      </c>
      <c r="BJ17" s="20">
        <v>0</v>
      </c>
      <c r="BK17" s="4">
        <v>1</v>
      </c>
      <c r="BL17" s="4">
        <v>1</v>
      </c>
      <c r="BM17" s="4">
        <v>1</v>
      </c>
      <c r="BN17" s="4">
        <v>1</v>
      </c>
      <c r="BO17" s="9">
        <v>1</v>
      </c>
      <c r="BP17" s="22"/>
      <c r="BQ17" s="17">
        <v>1</v>
      </c>
      <c r="BS17" s="47">
        <f t="shared" si="7"/>
        <v>323.298</v>
      </c>
      <c r="BT17" s="48">
        <f t="shared" si="8"/>
        <v>323.298</v>
      </c>
      <c r="BU17" s="48">
        <f t="shared" si="9"/>
        <v>0</v>
      </c>
      <c r="BV17" s="49">
        <f t="shared" si="10"/>
        <v>0</v>
      </c>
      <c r="BW17" s="46" t="s">
        <v>57</v>
      </c>
    </row>
    <row r="18" spans="1:75" ht="20.25" customHeight="1">
      <c r="A18" s="4">
        <v>6</v>
      </c>
      <c r="B18" s="4" t="s">
        <v>270</v>
      </c>
      <c r="C18" s="65" t="s">
        <v>119</v>
      </c>
      <c r="D18" s="65" t="s">
        <v>109</v>
      </c>
      <c r="E18" s="78">
        <v>50</v>
      </c>
      <c r="F18" s="144">
        <f t="shared" si="0"/>
        <v>1170.3164165000001</v>
      </c>
      <c r="G18" s="126" t="s">
        <v>23</v>
      </c>
      <c r="H18" s="122" t="s">
        <v>213</v>
      </c>
      <c r="I18" s="1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9"/>
      <c r="AB18" s="3"/>
      <c r="AC18" s="1"/>
      <c r="AD18" s="7"/>
      <c r="AE18" s="9"/>
      <c r="AF18" s="3"/>
      <c r="AG18" s="80">
        <v>340.07</v>
      </c>
      <c r="AH18" s="3"/>
      <c r="AI18" s="80">
        <v>147.80000000000001</v>
      </c>
      <c r="AJ18" s="3"/>
      <c r="AK18" s="1"/>
      <c r="AM18" s="3">
        <v>1</v>
      </c>
      <c r="AN18" s="3">
        <v>1</v>
      </c>
      <c r="AO18" s="3">
        <v>2</v>
      </c>
      <c r="AP18" s="3">
        <v>1.3</v>
      </c>
      <c r="AQ18" s="3">
        <v>1</v>
      </c>
      <c r="AS18" s="17">
        <f t="shared" si="1"/>
        <v>0</v>
      </c>
      <c r="AT18" s="17">
        <f t="shared" si="2"/>
        <v>0</v>
      </c>
      <c r="AU18" s="17">
        <f t="shared" si="3"/>
        <v>782.16099999999994</v>
      </c>
      <c r="AV18" s="17">
        <f t="shared" si="4"/>
        <v>266.04000000000002</v>
      </c>
      <c r="AW18" s="17">
        <f t="shared" si="5"/>
        <v>0</v>
      </c>
      <c r="AY18" s="17">
        <f t="shared" si="6"/>
        <v>1048.201</v>
      </c>
      <c r="BA18" s="17">
        <v>2</v>
      </c>
      <c r="BB18" s="41">
        <v>9</v>
      </c>
      <c r="BC18" s="20">
        <v>31</v>
      </c>
      <c r="BD18" s="4">
        <v>1.2</v>
      </c>
      <c r="BE18" s="4">
        <v>1.0580645161290323</v>
      </c>
      <c r="BF18" s="4">
        <v>1</v>
      </c>
      <c r="BG18" s="4">
        <v>1.1000000000000001</v>
      </c>
      <c r="BH18" s="4">
        <v>1</v>
      </c>
      <c r="BI18" s="42">
        <v>0</v>
      </c>
      <c r="BJ18" s="20">
        <v>0</v>
      </c>
      <c r="BK18" s="4">
        <v>1</v>
      </c>
      <c r="BL18" s="4">
        <v>1</v>
      </c>
      <c r="BM18" s="4">
        <v>1</v>
      </c>
      <c r="BN18" s="4">
        <v>1</v>
      </c>
      <c r="BO18" s="9">
        <v>1</v>
      </c>
      <c r="BP18" s="22"/>
      <c r="BQ18" s="17">
        <v>1.2330000000000001</v>
      </c>
      <c r="BS18" s="47">
        <f t="shared" si="7"/>
        <v>2340.6328330000001</v>
      </c>
      <c r="BT18" s="48">
        <f t="shared" si="8"/>
        <v>1048.201</v>
      </c>
      <c r="BU18" s="48">
        <f t="shared" si="9"/>
        <v>1292.4318330000001</v>
      </c>
      <c r="BV18" s="49">
        <f t="shared" si="10"/>
        <v>0.55217196596506946</v>
      </c>
      <c r="BW18" s="46" t="s">
        <v>57</v>
      </c>
    </row>
    <row r="19" spans="1:75" ht="20.25" customHeight="1">
      <c r="A19" s="4">
        <v>7</v>
      </c>
      <c r="B19" s="4" t="s">
        <v>270</v>
      </c>
      <c r="C19" s="65" t="s">
        <v>117</v>
      </c>
      <c r="D19" s="65" t="s">
        <v>82</v>
      </c>
      <c r="E19" s="78">
        <v>25</v>
      </c>
      <c r="F19" s="144">
        <f t="shared" si="0"/>
        <v>82.084495500000017</v>
      </c>
      <c r="G19" s="126" t="s">
        <v>27</v>
      </c>
      <c r="H19" s="122" t="s">
        <v>27</v>
      </c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9"/>
      <c r="AB19" s="3"/>
      <c r="AC19" s="1"/>
      <c r="AD19" s="7"/>
      <c r="AE19" s="9"/>
      <c r="AF19" s="79"/>
      <c r="AG19" s="80"/>
      <c r="AH19" s="3"/>
      <c r="AI19" s="80">
        <v>143.97</v>
      </c>
      <c r="AJ19" s="3"/>
      <c r="AK19" s="1"/>
      <c r="AM19" s="3">
        <v>1</v>
      </c>
      <c r="AN19" s="3">
        <v>1</v>
      </c>
      <c r="AO19" s="3">
        <v>1</v>
      </c>
      <c r="AP19" s="3">
        <v>1.3</v>
      </c>
      <c r="AQ19" s="3">
        <v>1</v>
      </c>
      <c r="AS19" s="17">
        <f t="shared" si="1"/>
        <v>0</v>
      </c>
      <c r="AT19" s="17">
        <f t="shared" si="2"/>
        <v>0</v>
      </c>
      <c r="AU19" s="17">
        <f t="shared" si="3"/>
        <v>0</v>
      </c>
      <c r="AV19" s="17">
        <f t="shared" si="4"/>
        <v>259.14600000000002</v>
      </c>
      <c r="AW19" s="17">
        <f t="shared" si="5"/>
        <v>0</v>
      </c>
      <c r="AY19" s="17">
        <f t="shared" si="6"/>
        <v>259.14600000000002</v>
      </c>
      <c r="BA19" s="17">
        <v>1.1000000000000001</v>
      </c>
      <c r="BB19" s="41">
        <v>9</v>
      </c>
      <c r="BC19" s="20">
        <v>31</v>
      </c>
      <c r="BD19" s="4">
        <v>1.2</v>
      </c>
      <c r="BE19" s="4">
        <v>1.0580645161290323</v>
      </c>
      <c r="BF19" s="4">
        <v>1</v>
      </c>
      <c r="BG19" s="4">
        <v>1.1000000000000001</v>
      </c>
      <c r="BH19" s="4">
        <v>1</v>
      </c>
      <c r="BI19" s="42">
        <v>0</v>
      </c>
      <c r="BJ19" s="20">
        <v>0</v>
      </c>
      <c r="BK19" s="4">
        <v>1</v>
      </c>
      <c r="BL19" s="4">
        <v>1</v>
      </c>
      <c r="BM19" s="4">
        <v>1</v>
      </c>
      <c r="BN19" s="4">
        <v>1</v>
      </c>
      <c r="BO19" s="9">
        <v>1</v>
      </c>
      <c r="BP19" s="22"/>
      <c r="BQ19" s="17">
        <v>1.167</v>
      </c>
      <c r="BS19" s="47">
        <f t="shared" si="7"/>
        <v>328.33798200000007</v>
      </c>
      <c r="BT19" s="48">
        <f t="shared" si="8"/>
        <v>259.14600000000002</v>
      </c>
      <c r="BU19" s="48">
        <f t="shared" si="9"/>
        <v>69.191982000000039</v>
      </c>
      <c r="BV19" s="49">
        <f t="shared" si="10"/>
        <v>0.21073401736385169</v>
      </c>
      <c r="BW19" s="46" t="s">
        <v>57</v>
      </c>
    </row>
    <row r="20" spans="1:75" ht="20.25" customHeight="1">
      <c r="A20" s="4">
        <v>8</v>
      </c>
      <c r="B20" s="4" t="s">
        <v>271</v>
      </c>
      <c r="C20" s="65" t="s">
        <v>116</v>
      </c>
      <c r="D20" s="65" t="s">
        <v>85</v>
      </c>
      <c r="E20" s="78">
        <v>50</v>
      </c>
      <c r="F20" s="144">
        <f t="shared" si="0"/>
        <v>128.78100000000001</v>
      </c>
      <c r="G20" s="126" t="s">
        <v>214</v>
      </c>
      <c r="H20" s="122" t="s">
        <v>214</v>
      </c>
      <c r="I20" s="1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9"/>
      <c r="AB20" s="3"/>
      <c r="AC20" s="1"/>
      <c r="AD20" s="7"/>
      <c r="AE20" s="9"/>
      <c r="AF20" s="3"/>
      <c r="AG20" s="1"/>
      <c r="AH20" s="3"/>
      <c r="AI20" s="1">
        <v>143.09</v>
      </c>
      <c r="AJ20" s="3"/>
      <c r="AK20" s="1"/>
      <c r="AM20" s="3">
        <v>1</v>
      </c>
      <c r="AN20" s="3">
        <v>1</v>
      </c>
      <c r="AO20" s="3">
        <v>1</v>
      </c>
      <c r="AP20" s="3">
        <v>1.3</v>
      </c>
      <c r="AQ20" s="3">
        <v>1</v>
      </c>
      <c r="AS20" s="17">
        <f t="shared" si="1"/>
        <v>0</v>
      </c>
      <c r="AT20" s="17">
        <f t="shared" si="2"/>
        <v>0</v>
      </c>
      <c r="AU20" s="17">
        <f t="shared" si="3"/>
        <v>0</v>
      </c>
      <c r="AV20" s="17">
        <f t="shared" si="4"/>
        <v>257.56200000000001</v>
      </c>
      <c r="AW20" s="17">
        <f t="shared" si="5"/>
        <v>0</v>
      </c>
      <c r="AY20" s="17">
        <f t="shared" si="6"/>
        <v>257.56200000000001</v>
      </c>
      <c r="BA20" s="17">
        <v>1</v>
      </c>
      <c r="BB20" s="41">
        <v>9</v>
      </c>
      <c r="BC20" s="20">
        <v>31</v>
      </c>
      <c r="BD20" s="4">
        <v>1.2</v>
      </c>
      <c r="BE20" s="4">
        <v>1.0580645161290323</v>
      </c>
      <c r="BF20" s="4">
        <v>1</v>
      </c>
      <c r="BG20" s="4">
        <v>1.1000000000000001</v>
      </c>
      <c r="BH20" s="4">
        <v>1</v>
      </c>
      <c r="BI20" s="42">
        <v>0</v>
      </c>
      <c r="BJ20" s="20">
        <v>0</v>
      </c>
      <c r="BK20" s="4">
        <v>1</v>
      </c>
      <c r="BL20" s="4">
        <v>1</v>
      </c>
      <c r="BM20" s="4">
        <v>1</v>
      </c>
      <c r="BN20" s="4">
        <v>1</v>
      </c>
      <c r="BO20" s="9">
        <v>1</v>
      </c>
      <c r="BP20" s="22"/>
      <c r="BQ20" s="17">
        <v>1</v>
      </c>
      <c r="BS20" s="47">
        <f t="shared" si="7"/>
        <v>257.56200000000001</v>
      </c>
      <c r="BT20" s="48">
        <f t="shared" si="8"/>
        <v>257.56200000000001</v>
      </c>
      <c r="BU20" s="48">
        <f t="shared" si="9"/>
        <v>0</v>
      </c>
      <c r="BV20" s="49">
        <f t="shared" si="10"/>
        <v>0</v>
      </c>
      <c r="BW20" s="46" t="s">
        <v>57</v>
      </c>
    </row>
    <row r="21" spans="1:75" ht="20.25" customHeight="1">
      <c r="A21" s="4">
        <v>27</v>
      </c>
      <c r="B21" s="62" t="s">
        <v>270</v>
      </c>
      <c r="C21" s="65" t="s">
        <v>120</v>
      </c>
      <c r="D21" s="65" t="s">
        <v>121</v>
      </c>
      <c r="E21" s="78">
        <v>25</v>
      </c>
      <c r="F21" s="144">
        <f t="shared" si="0"/>
        <v>53.632687500000003</v>
      </c>
      <c r="G21" s="126" t="s">
        <v>30</v>
      </c>
      <c r="H21" s="122" t="s">
        <v>86</v>
      </c>
      <c r="I21" s="1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9"/>
      <c r="AB21" s="3"/>
      <c r="AC21" s="1"/>
      <c r="AD21" s="7"/>
      <c r="AE21" s="9"/>
      <c r="AF21" s="3"/>
      <c r="AG21" s="1"/>
      <c r="AH21" s="3"/>
      <c r="AI21" s="80">
        <v>128.5</v>
      </c>
      <c r="AJ21" s="79"/>
      <c r="AK21" s="68"/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S21" s="17">
        <f t="shared" si="1"/>
        <v>0</v>
      </c>
      <c r="AT21" s="17">
        <f t="shared" si="2"/>
        <v>0</v>
      </c>
      <c r="AU21" s="17">
        <f t="shared" si="3"/>
        <v>0</v>
      </c>
      <c r="AV21" s="17">
        <f t="shared" si="4"/>
        <v>192.75</v>
      </c>
      <c r="AW21" s="17">
        <f t="shared" si="5"/>
        <v>0</v>
      </c>
      <c r="AY21" s="17">
        <f t="shared" si="6"/>
        <v>192.75</v>
      </c>
      <c r="BA21" s="17">
        <v>1</v>
      </c>
      <c r="BB21" s="41">
        <v>9</v>
      </c>
      <c r="BC21" s="20">
        <v>31</v>
      </c>
      <c r="BD21" s="4">
        <v>1.2</v>
      </c>
      <c r="BE21" s="4">
        <v>1.0580645161290323</v>
      </c>
      <c r="BF21" s="4">
        <v>1</v>
      </c>
      <c r="BG21" s="4">
        <v>1.1000000000000001</v>
      </c>
      <c r="BH21" s="4">
        <v>1</v>
      </c>
      <c r="BI21" s="42">
        <v>0</v>
      </c>
      <c r="BJ21" s="20">
        <v>0</v>
      </c>
      <c r="BK21" s="4">
        <v>1</v>
      </c>
      <c r="BL21" s="4">
        <v>1</v>
      </c>
      <c r="BM21" s="4">
        <v>1</v>
      </c>
      <c r="BN21" s="4">
        <v>1</v>
      </c>
      <c r="BO21" s="9">
        <v>1</v>
      </c>
      <c r="BP21" s="22"/>
      <c r="BQ21" s="17">
        <v>1.113</v>
      </c>
      <c r="BS21" s="47">
        <f t="shared" si="7"/>
        <v>214.53075000000001</v>
      </c>
      <c r="BT21" s="48">
        <f t="shared" si="8"/>
        <v>192.75</v>
      </c>
      <c r="BU21" s="48">
        <f t="shared" si="9"/>
        <v>21.780749999999998</v>
      </c>
      <c r="BV21" s="49">
        <f t="shared" si="10"/>
        <v>0.10152740341419585</v>
      </c>
      <c r="BW21" s="46" t="s">
        <v>57</v>
      </c>
    </row>
    <row r="22" spans="1:75" ht="20.25" customHeight="1">
      <c r="A22" s="4">
        <v>38</v>
      </c>
      <c r="B22" s="4" t="s">
        <v>270</v>
      </c>
      <c r="C22" s="65" t="s">
        <v>114</v>
      </c>
      <c r="D22" s="65" t="s">
        <v>115</v>
      </c>
      <c r="E22" s="78">
        <v>100</v>
      </c>
      <c r="F22" s="144">
        <f t="shared" si="0"/>
        <v>183.19499999999999</v>
      </c>
      <c r="G22" s="126" t="s">
        <v>63</v>
      </c>
      <c r="H22" s="122" t="s">
        <v>215</v>
      </c>
      <c r="I22" s="1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9"/>
      <c r="AB22" s="3"/>
      <c r="AC22" s="1"/>
      <c r="AD22" s="7"/>
      <c r="AE22" s="9"/>
      <c r="AF22" s="3"/>
      <c r="AG22" s="1"/>
      <c r="AH22" s="3"/>
      <c r="AI22" s="80">
        <v>122.13</v>
      </c>
      <c r="AJ22" s="79"/>
      <c r="AK22" s="68"/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S22" s="17">
        <f t="shared" si="1"/>
        <v>0</v>
      </c>
      <c r="AT22" s="17">
        <f t="shared" si="2"/>
        <v>0</v>
      </c>
      <c r="AU22" s="17">
        <f t="shared" si="3"/>
        <v>0</v>
      </c>
      <c r="AV22" s="17">
        <f t="shared" si="4"/>
        <v>183.19499999999999</v>
      </c>
      <c r="AW22" s="17">
        <f t="shared" si="5"/>
        <v>0</v>
      </c>
      <c r="AY22" s="17">
        <f t="shared" ref="AY22:AY29" si="11">SUM(AS22:AW22)</f>
        <v>183.19499999999999</v>
      </c>
      <c r="BA22" s="17">
        <v>1</v>
      </c>
      <c r="BB22" s="41">
        <v>9</v>
      </c>
      <c r="BC22" s="20">
        <v>31</v>
      </c>
      <c r="BD22" s="4">
        <v>1.2</v>
      </c>
      <c r="BE22" s="4">
        <v>1.0580645161290323</v>
      </c>
      <c r="BF22" s="4">
        <v>1</v>
      </c>
      <c r="BG22" s="4">
        <v>1.1000000000000001</v>
      </c>
      <c r="BH22" s="4">
        <v>1</v>
      </c>
      <c r="BI22" s="42">
        <v>0</v>
      </c>
      <c r="BJ22" s="20">
        <v>0</v>
      </c>
      <c r="BK22" s="4">
        <v>1</v>
      </c>
      <c r="BL22" s="4">
        <v>1</v>
      </c>
      <c r="BM22" s="4">
        <v>1</v>
      </c>
      <c r="BN22" s="4">
        <v>1</v>
      </c>
      <c r="BO22" s="9">
        <v>1</v>
      </c>
      <c r="BP22" s="22"/>
      <c r="BQ22" s="17">
        <v>1</v>
      </c>
      <c r="BS22" s="47">
        <f t="shared" ref="BS22:BS29" si="12">BT22+BU22</f>
        <v>183.19499999999999</v>
      </c>
      <c r="BT22" s="48">
        <f t="shared" ref="BT22:BT29" si="13">AY22</f>
        <v>183.19499999999999</v>
      </c>
      <c r="BU22" s="48">
        <f t="shared" ref="BU22:BU29" si="14">(AY22*(BA22-1))+(AY22*(BQ22-1))</f>
        <v>0</v>
      </c>
      <c r="BV22" s="49">
        <f t="shared" ref="BV22:BV29" si="15">(BU22/BS22)</f>
        <v>0</v>
      </c>
      <c r="BW22" s="46" t="s">
        <v>57</v>
      </c>
    </row>
    <row r="23" spans="1:75" ht="20.25" customHeight="1">
      <c r="A23" s="4">
        <v>40</v>
      </c>
      <c r="B23" s="62" t="s">
        <v>270</v>
      </c>
      <c r="C23" s="65" t="s">
        <v>90</v>
      </c>
      <c r="D23" s="65" t="s">
        <v>91</v>
      </c>
      <c r="E23" s="78">
        <v>50</v>
      </c>
      <c r="F23" s="144">
        <f t="shared" si="0"/>
        <v>89.767499999999998</v>
      </c>
      <c r="G23" s="126" t="s">
        <v>61</v>
      </c>
      <c r="H23" s="122" t="s">
        <v>78</v>
      </c>
      <c r="I23" s="1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9"/>
      <c r="AB23" s="3"/>
      <c r="AC23" s="1"/>
      <c r="AD23" s="7"/>
      <c r="AE23" s="9"/>
      <c r="AF23" s="3"/>
      <c r="AG23" s="1"/>
      <c r="AH23" s="3"/>
      <c r="AI23" s="80">
        <v>119.69</v>
      </c>
      <c r="AJ23" s="79"/>
      <c r="AK23" s="68"/>
      <c r="AM23" s="3">
        <v>1</v>
      </c>
      <c r="AN23" s="3">
        <v>1</v>
      </c>
      <c r="AO23" s="3">
        <v>1</v>
      </c>
      <c r="AP23" s="3">
        <v>1</v>
      </c>
      <c r="AQ23" s="3">
        <v>1</v>
      </c>
      <c r="AS23" s="17">
        <f t="shared" si="1"/>
        <v>0</v>
      </c>
      <c r="AT23" s="17">
        <f t="shared" si="2"/>
        <v>0</v>
      </c>
      <c r="AU23" s="17">
        <f t="shared" si="3"/>
        <v>0</v>
      </c>
      <c r="AV23" s="17">
        <f t="shared" si="4"/>
        <v>179.535</v>
      </c>
      <c r="AW23" s="17">
        <f t="shared" si="5"/>
        <v>0</v>
      </c>
      <c r="AY23" s="17">
        <f t="shared" si="11"/>
        <v>179.535</v>
      </c>
      <c r="BA23" s="17">
        <v>1</v>
      </c>
      <c r="BB23" s="41">
        <v>9</v>
      </c>
      <c r="BC23" s="20">
        <v>31</v>
      </c>
      <c r="BD23" s="4">
        <v>1.2</v>
      </c>
      <c r="BE23" s="4">
        <v>1.0580645161290323</v>
      </c>
      <c r="BF23" s="4">
        <v>1</v>
      </c>
      <c r="BG23" s="4">
        <v>1.1000000000000001</v>
      </c>
      <c r="BH23" s="4">
        <v>1</v>
      </c>
      <c r="BI23" s="42">
        <v>0</v>
      </c>
      <c r="BJ23" s="20">
        <v>0</v>
      </c>
      <c r="BK23" s="4">
        <v>1</v>
      </c>
      <c r="BL23" s="4">
        <v>1</v>
      </c>
      <c r="BM23" s="4">
        <v>1</v>
      </c>
      <c r="BN23" s="4">
        <v>1</v>
      </c>
      <c r="BO23" s="9">
        <v>1</v>
      </c>
      <c r="BP23" s="22"/>
      <c r="BQ23" s="17">
        <v>1</v>
      </c>
      <c r="BS23" s="47">
        <f t="shared" si="12"/>
        <v>179.535</v>
      </c>
      <c r="BT23" s="48">
        <f t="shared" si="13"/>
        <v>179.535</v>
      </c>
      <c r="BU23" s="48">
        <f t="shared" si="14"/>
        <v>0</v>
      </c>
      <c r="BV23" s="49">
        <f t="shared" si="15"/>
        <v>0</v>
      </c>
      <c r="BW23" s="46" t="s">
        <v>57</v>
      </c>
    </row>
    <row r="24" spans="1:75" ht="20.25" customHeight="1">
      <c r="A24" s="4">
        <v>52</v>
      </c>
      <c r="B24" s="4" t="s">
        <v>270</v>
      </c>
      <c r="C24" s="65" t="s">
        <v>209</v>
      </c>
      <c r="D24" s="65" t="s">
        <v>89</v>
      </c>
      <c r="E24" s="78">
        <v>100</v>
      </c>
      <c r="F24" s="144">
        <f t="shared" si="0"/>
        <v>159.30000000000001</v>
      </c>
      <c r="G24" s="127" t="s">
        <v>66</v>
      </c>
      <c r="H24" s="122" t="s">
        <v>216</v>
      </c>
      <c r="I24" s="10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9"/>
      <c r="AB24" s="3"/>
      <c r="AC24" s="1"/>
      <c r="AD24" s="7"/>
      <c r="AE24" s="9"/>
      <c r="AF24" s="3"/>
      <c r="AG24" s="1"/>
      <c r="AH24" s="3"/>
      <c r="AI24" s="80">
        <v>106.2</v>
      </c>
      <c r="AJ24" s="79"/>
      <c r="AK24" s="68"/>
      <c r="AM24" s="3">
        <v>1</v>
      </c>
      <c r="AN24" s="3">
        <v>1</v>
      </c>
      <c r="AO24" s="3">
        <v>1</v>
      </c>
      <c r="AP24" s="3">
        <v>1</v>
      </c>
      <c r="AQ24" s="3">
        <v>1</v>
      </c>
      <c r="AS24" s="17">
        <f t="shared" si="1"/>
        <v>0</v>
      </c>
      <c r="AT24" s="17">
        <f t="shared" si="2"/>
        <v>0</v>
      </c>
      <c r="AU24" s="17">
        <f t="shared" si="3"/>
        <v>0</v>
      </c>
      <c r="AV24" s="17">
        <f t="shared" si="4"/>
        <v>159.30000000000001</v>
      </c>
      <c r="AW24" s="17">
        <f t="shared" si="5"/>
        <v>0</v>
      </c>
      <c r="AY24" s="17">
        <f t="shared" si="11"/>
        <v>159.30000000000001</v>
      </c>
      <c r="BA24" s="17">
        <v>1</v>
      </c>
      <c r="BB24" s="41">
        <v>9</v>
      </c>
      <c r="BC24" s="20">
        <v>31</v>
      </c>
      <c r="BD24" s="4">
        <v>1.2</v>
      </c>
      <c r="BE24" s="4">
        <v>1.0580645161290323</v>
      </c>
      <c r="BF24" s="4">
        <v>1</v>
      </c>
      <c r="BG24" s="4">
        <v>1.1000000000000001</v>
      </c>
      <c r="BH24" s="4">
        <v>1</v>
      </c>
      <c r="BI24" s="42">
        <v>0</v>
      </c>
      <c r="BJ24" s="20">
        <v>0</v>
      </c>
      <c r="BK24" s="4">
        <v>1</v>
      </c>
      <c r="BL24" s="4">
        <v>1</v>
      </c>
      <c r="BM24" s="4">
        <v>1</v>
      </c>
      <c r="BN24" s="4">
        <v>1</v>
      </c>
      <c r="BO24" s="9">
        <v>1</v>
      </c>
      <c r="BP24" s="22"/>
      <c r="BQ24" s="17">
        <v>1</v>
      </c>
      <c r="BS24" s="47">
        <f t="shared" si="12"/>
        <v>159.30000000000001</v>
      </c>
      <c r="BT24" s="48">
        <f t="shared" si="13"/>
        <v>159.30000000000001</v>
      </c>
      <c r="BU24" s="48">
        <f t="shared" si="14"/>
        <v>0</v>
      </c>
      <c r="BV24" s="49">
        <f t="shared" si="15"/>
        <v>0</v>
      </c>
      <c r="BW24" s="46" t="s">
        <v>57</v>
      </c>
    </row>
    <row r="25" spans="1:75" ht="20.25" customHeight="1">
      <c r="A25" s="4">
        <v>53</v>
      </c>
      <c r="B25" s="4" t="s">
        <v>270</v>
      </c>
      <c r="C25" s="65" t="s">
        <v>111</v>
      </c>
      <c r="D25" s="65" t="s">
        <v>112</v>
      </c>
      <c r="E25" s="78">
        <v>25</v>
      </c>
      <c r="F25" s="144">
        <f t="shared" si="0"/>
        <v>36.446249999999999</v>
      </c>
      <c r="G25" s="127" t="s">
        <v>30</v>
      </c>
      <c r="H25" s="122" t="s">
        <v>217</v>
      </c>
      <c r="I25" s="1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9"/>
      <c r="AB25" s="3"/>
      <c r="AC25" s="1"/>
      <c r="AD25" s="7"/>
      <c r="AE25" s="9"/>
      <c r="AF25" s="3"/>
      <c r="AG25" s="1"/>
      <c r="AH25" s="3"/>
      <c r="AI25" s="80">
        <v>97.19</v>
      </c>
      <c r="AJ25" s="79"/>
      <c r="AK25" s="68"/>
      <c r="AM25" s="3">
        <v>1</v>
      </c>
      <c r="AN25" s="3">
        <v>1</v>
      </c>
      <c r="AO25" s="3">
        <v>1</v>
      </c>
      <c r="AP25" s="3">
        <v>1</v>
      </c>
      <c r="AQ25" s="3">
        <v>1</v>
      </c>
      <c r="AS25" s="17">
        <f t="shared" si="1"/>
        <v>0</v>
      </c>
      <c r="AT25" s="17">
        <f t="shared" si="2"/>
        <v>0</v>
      </c>
      <c r="AU25" s="17">
        <f t="shared" si="3"/>
        <v>0</v>
      </c>
      <c r="AV25" s="17">
        <f t="shared" si="4"/>
        <v>145.785</v>
      </c>
      <c r="AW25" s="17">
        <f t="shared" si="5"/>
        <v>0</v>
      </c>
      <c r="AY25" s="17">
        <f t="shared" si="11"/>
        <v>145.785</v>
      </c>
      <c r="BA25" s="17">
        <v>1</v>
      </c>
      <c r="BB25" s="41">
        <v>9</v>
      </c>
      <c r="BC25" s="20">
        <v>31</v>
      </c>
      <c r="BD25" s="4">
        <v>1.2</v>
      </c>
      <c r="BE25" s="4">
        <v>1.0580645161290323</v>
      </c>
      <c r="BF25" s="4">
        <v>1</v>
      </c>
      <c r="BG25" s="4">
        <v>1.1000000000000001</v>
      </c>
      <c r="BH25" s="4">
        <v>1</v>
      </c>
      <c r="BI25" s="42">
        <v>0</v>
      </c>
      <c r="BJ25" s="20">
        <v>0</v>
      </c>
      <c r="BK25" s="4">
        <v>1</v>
      </c>
      <c r="BL25" s="4">
        <v>1</v>
      </c>
      <c r="BM25" s="4">
        <v>1</v>
      </c>
      <c r="BN25" s="4">
        <v>1</v>
      </c>
      <c r="BO25" s="9">
        <v>1</v>
      </c>
      <c r="BP25" s="22"/>
      <c r="BQ25" s="17">
        <v>1</v>
      </c>
      <c r="BS25" s="47">
        <f t="shared" si="12"/>
        <v>145.785</v>
      </c>
      <c r="BT25" s="48">
        <f t="shared" si="13"/>
        <v>145.785</v>
      </c>
      <c r="BU25" s="48">
        <f t="shared" si="14"/>
        <v>0</v>
      </c>
      <c r="BV25" s="49">
        <f t="shared" si="15"/>
        <v>0</v>
      </c>
      <c r="BW25" s="46" t="s">
        <v>57</v>
      </c>
    </row>
    <row r="26" spans="1:75" ht="20.25" customHeight="1">
      <c r="A26" s="4">
        <v>61</v>
      </c>
      <c r="B26" s="4" t="s">
        <v>271</v>
      </c>
      <c r="C26" s="65" t="s">
        <v>124</v>
      </c>
      <c r="D26" s="65" t="s">
        <v>89</v>
      </c>
      <c r="E26" s="78">
        <v>100</v>
      </c>
      <c r="F26" s="144">
        <f t="shared" si="0"/>
        <v>135.32999999999998</v>
      </c>
      <c r="G26" s="126" t="s">
        <v>125</v>
      </c>
      <c r="H26" s="122" t="s">
        <v>125</v>
      </c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9"/>
      <c r="AB26" s="3"/>
      <c r="AC26" s="1"/>
      <c r="AD26" s="7"/>
      <c r="AE26" s="9"/>
      <c r="AF26" s="3"/>
      <c r="AG26" s="1"/>
      <c r="AH26" s="3"/>
      <c r="AI26" s="80">
        <v>90.22</v>
      </c>
      <c r="AJ26" s="79"/>
      <c r="AK26" s="1"/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S26" s="17">
        <f t="shared" si="1"/>
        <v>0</v>
      </c>
      <c r="AT26" s="17">
        <f t="shared" si="2"/>
        <v>0</v>
      </c>
      <c r="AU26" s="17">
        <f t="shared" si="3"/>
        <v>0</v>
      </c>
      <c r="AV26" s="17">
        <f t="shared" si="4"/>
        <v>135.32999999999998</v>
      </c>
      <c r="AW26" s="17">
        <f t="shared" si="5"/>
        <v>0</v>
      </c>
      <c r="AY26" s="17">
        <f t="shared" si="11"/>
        <v>135.32999999999998</v>
      </c>
      <c r="BA26" s="17">
        <v>1</v>
      </c>
      <c r="BB26" s="41">
        <v>9</v>
      </c>
      <c r="BC26" s="20">
        <v>31</v>
      </c>
      <c r="BD26" s="4">
        <v>1.2</v>
      </c>
      <c r="BE26" s="4">
        <v>1.0580645161290323</v>
      </c>
      <c r="BF26" s="4">
        <v>1</v>
      </c>
      <c r="BG26" s="4">
        <v>1.1000000000000001</v>
      </c>
      <c r="BH26" s="4">
        <v>1</v>
      </c>
      <c r="BI26" s="42">
        <v>0</v>
      </c>
      <c r="BJ26" s="20">
        <v>0</v>
      </c>
      <c r="BK26" s="4">
        <v>1</v>
      </c>
      <c r="BL26" s="4">
        <v>1</v>
      </c>
      <c r="BM26" s="4">
        <v>1</v>
      </c>
      <c r="BN26" s="4">
        <v>1</v>
      </c>
      <c r="BO26" s="9">
        <v>1</v>
      </c>
      <c r="BP26" s="22"/>
      <c r="BQ26" s="17">
        <v>1</v>
      </c>
      <c r="BS26" s="47">
        <f t="shared" si="12"/>
        <v>135.32999999999998</v>
      </c>
      <c r="BT26" s="48">
        <f t="shared" si="13"/>
        <v>135.32999999999998</v>
      </c>
      <c r="BU26" s="48">
        <f t="shared" si="14"/>
        <v>0</v>
      </c>
      <c r="BV26" s="49">
        <f t="shared" si="15"/>
        <v>0</v>
      </c>
      <c r="BW26" s="46" t="s">
        <v>57</v>
      </c>
    </row>
    <row r="27" spans="1:75" ht="20.25" customHeight="1">
      <c r="A27" s="4">
        <v>66</v>
      </c>
      <c r="B27" s="4" t="s">
        <v>271</v>
      </c>
      <c r="C27" s="65" t="s">
        <v>210</v>
      </c>
      <c r="D27" s="65" t="s">
        <v>211</v>
      </c>
      <c r="E27" s="78">
        <v>100</v>
      </c>
      <c r="F27" s="144">
        <f t="shared" si="0"/>
        <v>135.13499999999999</v>
      </c>
      <c r="G27" s="126" t="s">
        <v>125</v>
      </c>
      <c r="H27" s="122" t="s">
        <v>125</v>
      </c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9"/>
      <c r="AB27" s="3"/>
      <c r="AC27" s="1"/>
      <c r="AD27" s="7"/>
      <c r="AE27" s="9"/>
      <c r="AF27" s="3"/>
      <c r="AG27" s="1"/>
      <c r="AH27" s="3"/>
      <c r="AI27" s="80">
        <v>90.09</v>
      </c>
      <c r="AJ27" s="79"/>
      <c r="AK27" s="68"/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S27" s="17">
        <f t="shared" si="1"/>
        <v>0</v>
      </c>
      <c r="AT27" s="17">
        <f t="shared" si="2"/>
        <v>0</v>
      </c>
      <c r="AU27" s="17">
        <f t="shared" si="3"/>
        <v>0</v>
      </c>
      <c r="AV27" s="17">
        <f t="shared" si="4"/>
        <v>135.13499999999999</v>
      </c>
      <c r="AW27" s="17">
        <f t="shared" si="5"/>
        <v>0</v>
      </c>
      <c r="AY27" s="17">
        <f t="shared" si="11"/>
        <v>135.13499999999999</v>
      </c>
      <c r="BA27" s="17">
        <v>1</v>
      </c>
      <c r="BB27" s="41">
        <v>9</v>
      </c>
      <c r="BC27" s="20">
        <v>31</v>
      </c>
      <c r="BD27" s="4">
        <v>1.2</v>
      </c>
      <c r="BE27" s="4">
        <v>1.0580645161290323</v>
      </c>
      <c r="BF27" s="4">
        <v>1</v>
      </c>
      <c r="BG27" s="4">
        <v>1.1000000000000001</v>
      </c>
      <c r="BH27" s="4">
        <v>1</v>
      </c>
      <c r="BI27" s="42">
        <v>0</v>
      </c>
      <c r="BJ27" s="20">
        <v>0</v>
      </c>
      <c r="BK27" s="4">
        <v>1</v>
      </c>
      <c r="BL27" s="4">
        <v>1</v>
      </c>
      <c r="BM27" s="4">
        <v>1</v>
      </c>
      <c r="BN27" s="4">
        <v>1</v>
      </c>
      <c r="BO27" s="9">
        <v>1</v>
      </c>
      <c r="BP27" s="22"/>
      <c r="BQ27" s="17">
        <v>1</v>
      </c>
      <c r="BS27" s="47">
        <f t="shared" si="12"/>
        <v>135.13499999999999</v>
      </c>
      <c r="BT27" s="48">
        <f t="shared" si="13"/>
        <v>135.13499999999999</v>
      </c>
      <c r="BU27" s="48">
        <f t="shared" si="14"/>
        <v>0</v>
      </c>
      <c r="BV27" s="49">
        <f t="shared" si="15"/>
        <v>0</v>
      </c>
      <c r="BW27" s="46" t="s">
        <v>57</v>
      </c>
    </row>
    <row r="28" spans="1:75" ht="20.25" customHeight="1">
      <c r="A28" s="4">
        <v>67</v>
      </c>
      <c r="B28" s="4" t="s">
        <v>271</v>
      </c>
      <c r="C28" s="65" t="s">
        <v>122</v>
      </c>
      <c r="D28" s="65" t="s">
        <v>123</v>
      </c>
      <c r="E28" s="78">
        <v>100</v>
      </c>
      <c r="F28" s="144">
        <f t="shared" si="0"/>
        <v>132.79500000000002</v>
      </c>
      <c r="G28" s="126" t="s">
        <v>77</v>
      </c>
      <c r="H28" s="122" t="s">
        <v>77</v>
      </c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9"/>
      <c r="AB28" s="3"/>
      <c r="AC28" s="1"/>
      <c r="AD28" s="7"/>
      <c r="AE28" s="9"/>
      <c r="AF28" s="3"/>
      <c r="AG28" s="1"/>
      <c r="AH28" s="3"/>
      <c r="AI28" s="80">
        <v>88.53</v>
      </c>
      <c r="AJ28" s="79"/>
      <c r="AK28" s="68"/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S28" s="17">
        <f t="shared" si="1"/>
        <v>0</v>
      </c>
      <c r="AT28" s="17">
        <f t="shared" si="2"/>
        <v>0</v>
      </c>
      <c r="AU28" s="17">
        <f t="shared" si="3"/>
        <v>0</v>
      </c>
      <c r="AV28" s="17">
        <f t="shared" si="4"/>
        <v>132.79500000000002</v>
      </c>
      <c r="AW28" s="17">
        <f t="shared" si="5"/>
        <v>0</v>
      </c>
      <c r="AY28" s="17">
        <f t="shared" si="11"/>
        <v>132.79500000000002</v>
      </c>
      <c r="BA28" s="17">
        <v>1</v>
      </c>
      <c r="BB28" s="41">
        <v>9</v>
      </c>
      <c r="BC28" s="20">
        <v>31</v>
      </c>
      <c r="BD28" s="4">
        <v>1.2</v>
      </c>
      <c r="BE28" s="4">
        <v>1.0580645161290323</v>
      </c>
      <c r="BF28" s="4">
        <v>1</v>
      </c>
      <c r="BG28" s="4">
        <v>1.1000000000000001</v>
      </c>
      <c r="BH28" s="4">
        <v>1</v>
      </c>
      <c r="BI28" s="42">
        <v>0</v>
      </c>
      <c r="BJ28" s="20">
        <v>0</v>
      </c>
      <c r="BK28" s="4">
        <v>1</v>
      </c>
      <c r="BL28" s="4">
        <v>1</v>
      </c>
      <c r="BM28" s="4">
        <v>1</v>
      </c>
      <c r="BN28" s="4">
        <v>1</v>
      </c>
      <c r="BO28" s="9">
        <v>1</v>
      </c>
      <c r="BP28" s="22"/>
      <c r="BQ28" s="17">
        <v>1</v>
      </c>
      <c r="BS28" s="47">
        <f t="shared" si="12"/>
        <v>132.79500000000002</v>
      </c>
      <c r="BT28" s="48">
        <f t="shared" si="13"/>
        <v>132.79500000000002</v>
      </c>
      <c r="BU28" s="48">
        <f t="shared" si="14"/>
        <v>0</v>
      </c>
      <c r="BV28" s="49">
        <f t="shared" si="15"/>
        <v>0</v>
      </c>
      <c r="BW28" s="46" t="s">
        <v>57</v>
      </c>
    </row>
    <row r="29" spans="1:75" ht="20.25" customHeight="1">
      <c r="A29" s="4">
        <v>69</v>
      </c>
      <c r="B29" s="62" t="s">
        <v>270</v>
      </c>
      <c r="C29" s="65" t="s">
        <v>133</v>
      </c>
      <c r="D29" s="65" t="s">
        <v>128</v>
      </c>
      <c r="E29" s="78">
        <v>25</v>
      </c>
      <c r="F29" s="144">
        <f t="shared" si="0"/>
        <v>160.58750000000001</v>
      </c>
      <c r="G29" s="126" t="s">
        <v>61</v>
      </c>
      <c r="H29" s="122" t="s">
        <v>61</v>
      </c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9"/>
      <c r="AB29" s="3"/>
      <c r="AC29" s="1"/>
      <c r="AD29" s="7"/>
      <c r="AE29" s="9"/>
      <c r="AF29" s="3"/>
      <c r="AG29" s="1"/>
      <c r="AH29" s="3"/>
      <c r="AI29" s="80">
        <v>256.94</v>
      </c>
      <c r="AJ29" s="3"/>
      <c r="AK29" s="1"/>
      <c r="AM29" s="3">
        <v>1</v>
      </c>
      <c r="AN29" s="3">
        <v>1</v>
      </c>
      <c r="AO29" s="3">
        <v>1</v>
      </c>
      <c r="AP29" s="3">
        <v>2</v>
      </c>
      <c r="AQ29" s="3">
        <v>1</v>
      </c>
      <c r="AS29" s="17">
        <f t="shared" si="1"/>
        <v>0</v>
      </c>
      <c r="AT29" s="17">
        <f t="shared" si="2"/>
        <v>0</v>
      </c>
      <c r="AU29" s="17">
        <f t="shared" si="3"/>
        <v>0</v>
      </c>
      <c r="AV29" s="17">
        <f t="shared" si="4"/>
        <v>642.35</v>
      </c>
      <c r="AW29" s="17">
        <f t="shared" si="5"/>
        <v>0</v>
      </c>
      <c r="AY29" s="17">
        <f t="shared" si="11"/>
        <v>642.35</v>
      </c>
      <c r="BA29" s="17">
        <v>1</v>
      </c>
      <c r="BB29" s="41">
        <v>9</v>
      </c>
      <c r="BC29" s="20">
        <v>31</v>
      </c>
      <c r="BD29" s="4">
        <v>1.2</v>
      </c>
      <c r="BE29" s="4">
        <v>1.0580645161290323</v>
      </c>
      <c r="BF29" s="4">
        <v>1</v>
      </c>
      <c r="BG29" s="4">
        <v>1.1000000000000001</v>
      </c>
      <c r="BH29" s="4">
        <v>1</v>
      </c>
      <c r="BI29" s="42">
        <v>0</v>
      </c>
      <c r="BJ29" s="20">
        <v>0</v>
      </c>
      <c r="BK29" s="4">
        <v>1</v>
      </c>
      <c r="BL29" s="4">
        <v>1</v>
      </c>
      <c r="BM29" s="4">
        <v>1</v>
      </c>
      <c r="BN29" s="4">
        <v>1</v>
      </c>
      <c r="BO29" s="9">
        <v>1</v>
      </c>
      <c r="BP29" s="22"/>
      <c r="BQ29" s="17">
        <v>1</v>
      </c>
      <c r="BS29" s="47">
        <f t="shared" si="12"/>
        <v>642.35</v>
      </c>
      <c r="BT29" s="48">
        <f t="shared" si="13"/>
        <v>642.35</v>
      </c>
      <c r="BU29" s="48">
        <f t="shared" si="14"/>
        <v>0</v>
      </c>
      <c r="BV29" s="49">
        <f t="shared" si="15"/>
        <v>0</v>
      </c>
      <c r="BW29" s="46" t="s">
        <v>57</v>
      </c>
    </row>
    <row r="30" spans="1:75" ht="20.25" customHeight="1">
      <c r="A30" s="4">
        <v>73</v>
      </c>
      <c r="B30" s="4" t="s">
        <v>270</v>
      </c>
      <c r="C30" s="65" t="s">
        <v>94</v>
      </c>
      <c r="D30" s="65" t="s">
        <v>95</v>
      </c>
      <c r="E30" s="78">
        <v>25</v>
      </c>
      <c r="F30" s="144">
        <f t="shared" si="0"/>
        <v>200.319075</v>
      </c>
      <c r="G30" s="126" t="s">
        <v>25</v>
      </c>
      <c r="H30" s="122" t="s">
        <v>25</v>
      </c>
      <c r="I30" s="1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9"/>
      <c r="AB30" s="3"/>
      <c r="AC30" s="1"/>
      <c r="AD30" s="7"/>
      <c r="AE30" s="9"/>
      <c r="AF30" s="3"/>
      <c r="AG30" s="1"/>
      <c r="AH30" s="3"/>
      <c r="AI30" s="80">
        <v>252.45</v>
      </c>
      <c r="AJ30" s="3"/>
      <c r="AK30" s="1"/>
      <c r="AM30" s="3">
        <v>1</v>
      </c>
      <c r="AN30" s="3">
        <v>1</v>
      </c>
      <c r="AO30" s="3">
        <v>1</v>
      </c>
      <c r="AP30" s="3">
        <v>1.8</v>
      </c>
      <c r="AQ30" s="3">
        <v>1</v>
      </c>
      <c r="AS30" s="17">
        <f t="shared" si="1"/>
        <v>0</v>
      </c>
      <c r="AT30" s="17">
        <f t="shared" si="2"/>
        <v>0</v>
      </c>
      <c r="AU30" s="17">
        <f t="shared" si="3"/>
        <v>0</v>
      </c>
      <c r="AV30" s="17">
        <f t="shared" si="4"/>
        <v>580.63499999999999</v>
      </c>
      <c r="AW30" s="17">
        <f t="shared" si="5"/>
        <v>0</v>
      </c>
      <c r="AY30" s="17">
        <f t="shared" ref="AY30:AY34" si="16">SUM(AS30:AW30)</f>
        <v>580.63499999999999</v>
      </c>
      <c r="BA30" s="17">
        <v>1</v>
      </c>
      <c r="BB30" s="41">
        <v>9</v>
      </c>
      <c r="BC30" s="20">
        <v>31</v>
      </c>
      <c r="BD30" s="4">
        <v>1.2</v>
      </c>
      <c r="BE30" s="4">
        <v>1.0580645161290323</v>
      </c>
      <c r="BF30" s="4">
        <v>1</v>
      </c>
      <c r="BG30" s="4">
        <v>1.1000000000000001</v>
      </c>
      <c r="BH30" s="4">
        <v>1</v>
      </c>
      <c r="BI30" s="42">
        <v>0</v>
      </c>
      <c r="BJ30" s="20">
        <v>0</v>
      </c>
      <c r="BK30" s="4">
        <v>1</v>
      </c>
      <c r="BL30" s="4">
        <v>1</v>
      </c>
      <c r="BM30" s="4">
        <v>1</v>
      </c>
      <c r="BN30" s="4">
        <v>1</v>
      </c>
      <c r="BO30" s="9">
        <v>1</v>
      </c>
      <c r="BP30" s="22"/>
      <c r="BQ30" s="17">
        <v>1.38</v>
      </c>
      <c r="BS30" s="47">
        <f t="shared" ref="BS30:BS34" si="17">BT30+BU30</f>
        <v>801.27629999999999</v>
      </c>
      <c r="BT30" s="48">
        <f t="shared" ref="BT30:BT34" si="18">AY30</f>
        <v>580.63499999999999</v>
      </c>
      <c r="BU30" s="48">
        <f t="shared" ref="BU30:BU34" si="19">(AY30*(BA30-1))+(AY30*(BQ30-1))</f>
        <v>220.64129999999994</v>
      </c>
      <c r="BV30" s="49">
        <f t="shared" ref="BV30:BV34" si="20">(BU30/BS30)</f>
        <v>0.27536231884057966</v>
      </c>
      <c r="BW30" s="46" t="s">
        <v>57</v>
      </c>
    </row>
    <row r="31" spans="1:75" ht="20.25" customHeight="1">
      <c r="A31" s="4">
        <v>74</v>
      </c>
      <c r="B31" s="4" t="s">
        <v>270</v>
      </c>
      <c r="C31" s="65" t="s">
        <v>96</v>
      </c>
      <c r="D31" s="65" t="s">
        <v>97</v>
      </c>
      <c r="E31" s="78">
        <v>100</v>
      </c>
      <c r="F31" s="144">
        <f t="shared" si="0"/>
        <v>498.70800000000003</v>
      </c>
      <c r="G31" s="126" t="s">
        <v>77</v>
      </c>
      <c r="H31" s="122" t="s">
        <v>77</v>
      </c>
      <c r="I31" s="1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9"/>
      <c r="AB31" s="3"/>
      <c r="AC31" s="1"/>
      <c r="AD31" s="7"/>
      <c r="AE31" s="9"/>
      <c r="AF31" s="3"/>
      <c r="AG31" s="1"/>
      <c r="AH31" s="3"/>
      <c r="AI31" s="80">
        <v>237.48</v>
      </c>
      <c r="AJ31" s="3"/>
      <c r="AK31" s="1"/>
      <c r="AM31" s="3">
        <v>1</v>
      </c>
      <c r="AN31" s="3">
        <v>1</v>
      </c>
      <c r="AO31" s="3">
        <v>1</v>
      </c>
      <c r="AP31" s="3">
        <v>1.6</v>
      </c>
      <c r="AQ31" s="3">
        <v>1</v>
      </c>
      <c r="AS31" s="17">
        <f t="shared" si="1"/>
        <v>0</v>
      </c>
      <c r="AT31" s="17">
        <f t="shared" si="2"/>
        <v>0</v>
      </c>
      <c r="AU31" s="17">
        <f t="shared" si="3"/>
        <v>0</v>
      </c>
      <c r="AV31" s="17">
        <f t="shared" si="4"/>
        <v>498.70800000000003</v>
      </c>
      <c r="AW31" s="17">
        <f t="shared" si="5"/>
        <v>0</v>
      </c>
      <c r="AY31" s="17">
        <f t="shared" si="16"/>
        <v>498.70800000000003</v>
      </c>
      <c r="BA31" s="17">
        <v>1</v>
      </c>
      <c r="BB31" s="41">
        <v>9</v>
      </c>
      <c r="BC31" s="20">
        <v>31</v>
      </c>
      <c r="BD31" s="4">
        <v>1.2</v>
      </c>
      <c r="BE31" s="4">
        <v>1.0580645161290323</v>
      </c>
      <c r="BF31" s="4">
        <v>1</v>
      </c>
      <c r="BG31" s="4">
        <v>1.1000000000000001</v>
      </c>
      <c r="BH31" s="4">
        <v>1</v>
      </c>
      <c r="BI31" s="42">
        <v>0</v>
      </c>
      <c r="BJ31" s="20">
        <v>0</v>
      </c>
      <c r="BK31" s="4">
        <v>1</v>
      </c>
      <c r="BL31" s="4">
        <v>1</v>
      </c>
      <c r="BM31" s="4">
        <v>1</v>
      </c>
      <c r="BN31" s="4">
        <v>1</v>
      </c>
      <c r="BO31" s="9">
        <v>1</v>
      </c>
      <c r="BP31" s="22"/>
      <c r="BQ31" s="17">
        <v>1</v>
      </c>
      <c r="BS31" s="47">
        <f t="shared" si="17"/>
        <v>498.70800000000003</v>
      </c>
      <c r="BT31" s="48">
        <f t="shared" si="18"/>
        <v>498.70800000000003</v>
      </c>
      <c r="BU31" s="48">
        <f t="shared" si="19"/>
        <v>0</v>
      </c>
      <c r="BV31" s="49">
        <f t="shared" si="20"/>
        <v>0</v>
      </c>
      <c r="BW31" s="46" t="s">
        <v>57</v>
      </c>
    </row>
    <row r="32" spans="1:75" ht="20.25" customHeight="1">
      <c r="A32" s="4">
        <v>75</v>
      </c>
      <c r="B32" s="62" t="s">
        <v>270</v>
      </c>
      <c r="C32" s="65" t="s">
        <v>99</v>
      </c>
      <c r="D32" s="65" t="s">
        <v>100</v>
      </c>
      <c r="E32" s="78">
        <v>25</v>
      </c>
      <c r="F32" s="144">
        <f t="shared" si="0"/>
        <v>222.39262500000001</v>
      </c>
      <c r="G32" s="127" t="s">
        <v>61</v>
      </c>
      <c r="H32" s="122" t="s">
        <v>101</v>
      </c>
      <c r="I32" s="1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9"/>
      <c r="AB32" s="3"/>
      <c r="AC32" s="1"/>
      <c r="AD32" s="7"/>
      <c r="AE32" s="9"/>
      <c r="AF32" s="3"/>
      <c r="AG32" s="1"/>
      <c r="AH32" s="3"/>
      <c r="AI32" s="80">
        <v>232.75</v>
      </c>
      <c r="AJ32" s="3"/>
      <c r="AK32" s="1"/>
      <c r="AM32" s="3">
        <v>1</v>
      </c>
      <c r="AN32" s="3">
        <v>1</v>
      </c>
      <c r="AO32" s="3">
        <v>1</v>
      </c>
      <c r="AP32" s="3">
        <v>1.6</v>
      </c>
      <c r="AQ32" s="3">
        <v>1</v>
      </c>
      <c r="AS32" s="17">
        <f t="shared" si="1"/>
        <v>0</v>
      </c>
      <c r="AT32" s="17">
        <f t="shared" si="2"/>
        <v>0</v>
      </c>
      <c r="AU32" s="17">
        <f t="shared" si="3"/>
        <v>0</v>
      </c>
      <c r="AV32" s="17">
        <f t="shared" si="4"/>
        <v>488.77500000000003</v>
      </c>
      <c r="AW32" s="17">
        <f t="shared" si="5"/>
        <v>0</v>
      </c>
      <c r="AY32" s="17">
        <f t="shared" si="16"/>
        <v>488.77500000000003</v>
      </c>
      <c r="BA32" s="17">
        <v>1.5</v>
      </c>
      <c r="BB32" s="41">
        <v>9</v>
      </c>
      <c r="BC32" s="20">
        <v>31</v>
      </c>
      <c r="BD32" s="4">
        <v>1.2</v>
      </c>
      <c r="BE32" s="4">
        <v>1.0580645161290323</v>
      </c>
      <c r="BF32" s="4">
        <v>1</v>
      </c>
      <c r="BG32" s="4">
        <v>1.1000000000000001</v>
      </c>
      <c r="BH32" s="4">
        <v>1</v>
      </c>
      <c r="BI32" s="42">
        <v>0</v>
      </c>
      <c r="BJ32" s="20">
        <v>0</v>
      </c>
      <c r="BK32" s="4">
        <v>1</v>
      </c>
      <c r="BL32" s="4">
        <v>1</v>
      </c>
      <c r="BM32" s="4">
        <v>1</v>
      </c>
      <c r="BN32" s="4">
        <v>1</v>
      </c>
      <c r="BO32" s="9">
        <v>1</v>
      </c>
      <c r="BP32" s="22"/>
      <c r="BQ32" s="17">
        <v>1.32</v>
      </c>
      <c r="BS32" s="47">
        <f t="shared" si="17"/>
        <v>889.57050000000004</v>
      </c>
      <c r="BT32" s="48">
        <f t="shared" si="18"/>
        <v>488.77500000000003</v>
      </c>
      <c r="BU32" s="48">
        <f t="shared" si="19"/>
        <v>400.79550000000006</v>
      </c>
      <c r="BV32" s="49">
        <f t="shared" si="20"/>
        <v>0.45054945054945061</v>
      </c>
      <c r="BW32" s="46" t="s">
        <v>57</v>
      </c>
    </row>
    <row r="33" spans="1:75" ht="20.25" customHeight="1">
      <c r="A33" s="4">
        <v>76</v>
      </c>
      <c r="B33" s="62" t="s">
        <v>270</v>
      </c>
      <c r="C33" s="65" t="s">
        <v>126</v>
      </c>
      <c r="D33" s="65" t="s">
        <v>127</v>
      </c>
      <c r="E33" s="78">
        <v>25</v>
      </c>
      <c r="F33" s="144">
        <f t="shared" si="0"/>
        <v>106.14348</v>
      </c>
      <c r="G33" s="127" t="s">
        <v>61</v>
      </c>
      <c r="H33" s="122" t="s">
        <v>218</v>
      </c>
      <c r="I33" s="1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9"/>
      <c r="AB33" s="3"/>
      <c r="AC33" s="1"/>
      <c r="AD33" s="7"/>
      <c r="AE33" s="9"/>
      <c r="AF33" s="79"/>
      <c r="AG33" s="80"/>
      <c r="AH33" s="3"/>
      <c r="AI33" s="80">
        <v>203.34</v>
      </c>
      <c r="AJ33" s="3"/>
      <c r="AK33" s="1"/>
      <c r="AM33" s="3">
        <v>1</v>
      </c>
      <c r="AN33" s="3">
        <v>1</v>
      </c>
      <c r="AO33" s="3">
        <v>1</v>
      </c>
      <c r="AP33" s="3">
        <v>1.3</v>
      </c>
      <c r="AQ33" s="3">
        <v>1</v>
      </c>
      <c r="AS33" s="17">
        <f t="shared" si="1"/>
        <v>0</v>
      </c>
      <c r="AT33" s="17">
        <f t="shared" si="2"/>
        <v>0</v>
      </c>
      <c r="AU33" s="17">
        <f t="shared" si="3"/>
        <v>0</v>
      </c>
      <c r="AV33" s="17">
        <f t="shared" si="4"/>
        <v>366.012</v>
      </c>
      <c r="AW33" s="17">
        <f t="shared" si="5"/>
        <v>0</v>
      </c>
      <c r="AY33" s="17">
        <f t="shared" si="16"/>
        <v>366.012</v>
      </c>
      <c r="BA33" s="17">
        <v>1</v>
      </c>
      <c r="BB33" s="41">
        <v>9</v>
      </c>
      <c r="BC33" s="20">
        <v>31</v>
      </c>
      <c r="BD33" s="4">
        <v>1.2</v>
      </c>
      <c r="BE33" s="4">
        <v>1.0580645161290323</v>
      </c>
      <c r="BF33" s="4">
        <v>1</v>
      </c>
      <c r="BG33" s="4">
        <v>1.1000000000000001</v>
      </c>
      <c r="BH33" s="4">
        <v>1</v>
      </c>
      <c r="BI33" s="42">
        <v>0</v>
      </c>
      <c r="BJ33" s="20">
        <v>0</v>
      </c>
      <c r="BK33" s="4">
        <v>1</v>
      </c>
      <c r="BL33" s="4">
        <v>1</v>
      </c>
      <c r="BM33" s="4">
        <v>1</v>
      </c>
      <c r="BN33" s="4">
        <v>1</v>
      </c>
      <c r="BO33" s="9">
        <v>1</v>
      </c>
      <c r="BP33" s="22"/>
      <c r="BQ33" s="17">
        <v>1.1599999999999999</v>
      </c>
      <c r="BS33" s="47">
        <f t="shared" si="17"/>
        <v>424.57391999999999</v>
      </c>
      <c r="BT33" s="48">
        <f t="shared" si="18"/>
        <v>366.012</v>
      </c>
      <c r="BU33" s="48">
        <f t="shared" si="19"/>
        <v>58.561919999999972</v>
      </c>
      <c r="BV33" s="49">
        <f t="shared" si="20"/>
        <v>0.13793103448275856</v>
      </c>
      <c r="BW33" s="46" t="s">
        <v>57</v>
      </c>
    </row>
    <row r="34" spans="1:75" ht="20.25" customHeight="1">
      <c r="A34" s="4">
        <v>77</v>
      </c>
      <c r="B34" s="62" t="s">
        <v>270</v>
      </c>
      <c r="C34" s="65" t="s">
        <v>106</v>
      </c>
      <c r="D34" s="65" t="s">
        <v>107</v>
      </c>
      <c r="E34" s="78">
        <v>100</v>
      </c>
      <c r="F34" s="144">
        <f t="shared" si="0"/>
        <v>338.28300000000002</v>
      </c>
      <c r="G34" s="126" t="s">
        <v>56</v>
      </c>
      <c r="H34" s="122" t="s">
        <v>56</v>
      </c>
      <c r="I34" s="1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9"/>
      <c r="AB34" s="3"/>
      <c r="AC34" s="1"/>
      <c r="AD34" s="7"/>
      <c r="AE34" s="9"/>
      <c r="AF34" s="3"/>
      <c r="AG34" s="1"/>
      <c r="AH34" s="3"/>
      <c r="AI34" s="80">
        <v>170.85</v>
      </c>
      <c r="AJ34" s="3"/>
      <c r="AK34" s="1"/>
      <c r="AM34" s="3">
        <v>1</v>
      </c>
      <c r="AN34" s="3">
        <v>1</v>
      </c>
      <c r="AO34" s="3">
        <v>1</v>
      </c>
      <c r="AP34" s="3">
        <v>1.3</v>
      </c>
      <c r="AQ34" s="3">
        <v>1</v>
      </c>
      <c r="AS34" s="17">
        <f t="shared" si="1"/>
        <v>0</v>
      </c>
      <c r="AT34" s="17">
        <f t="shared" si="2"/>
        <v>0</v>
      </c>
      <c r="AU34" s="17">
        <f t="shared" si="3"/>
        <v>0</v>
      </c>
      <c r="AV34" s="17">
        <f t="shared" si="4"/>
        <v>307.52999999999997</v>
      </c>
      <c r="AW34" s="17">
        <f t="shared" si="5"/>
        <v>0</v>
      </c>
      <c r="AY34" s="17">
        <f t="shared" si="16"/>
        <v>307.52999999999997</v>
      </c>
      <c r="BA34" s="17">
        <v>1</v>
      </c>
      <c r="BB34" s="41">
        <v>9</v>
      </c>
      <c r="BC34" s="20">
        <v>31</v>
      </c>
      <c r="BD34" s="4">
        <v>1.2</v>
      </c>
      <c r="BE34" s="4">
        <v>1.0580645161290323</v>
      </c>
      <c r="BF34" s="4">
        <v>1</v>
      </c>
      <c r="BG34" s="4">
        <v>1.1000000000000001</v>
      </c>
      <c r="BH34" s="4">
        <v>1</v>
      </c>
      <c r="BI34" s="42">
        <v>0</v>
      </c>
      <c r="BJ34" s="20">
        <v>0</v>
      </c>
      <c r="BK34" s="4">
        <v>1</v>
      </c>
      <c r="BL34" s="4">
        <v>1</v>
      </c>
      <c r="BM34" s="4">
        <v>1</v>
      </c>
      <c r="BN34" s="4">
        <v>1</v>
      </c>
      <c r="BO34" s="9">
        <v>1</v>
      </c>
      <c r="BP34" s="22"/>
      <c r="BQ34" s="17">
        <v>1.1000000000000001</v>
      </c>
      <c r="BS34" s="47">
        <f t="shared" si="17"/>
        <v>338.28300000000002</v>
      </c>
      <c r="BT34" s="48">
        <f t="shared" si="18"/>
        <v>307.52999999999997</v>
      </c>
      <c r="BU34" s="48">
        <f t="shared" si="19"/>
        <v>30.753000000000025</v>
      </c>
      <c r="BV34" s="49">
        <f t="shared" si="20"/>
        <v>9.0909090909090981E-2</v>
      </c>
      <c r="BW34" s="46" t="s">
        <v>57</v>
      </c>
    </row>
    <row r="35" spans="1:75" ht="20.25" customHeight="1">
      <c r="A35" s="4">
        <v>81</v>
      </c>
      <c r="B35" s="62" t="s">
        <v>270</v>
      </c>
      <c r="C35" s="65" t="s">
        <v>147</v>
      </c>
      <c r="D35" s="65" t="s">
        <v>148</v>
      </c>
      <c r="E35" s="78">
        <v>100</v>
      </c>
      <c r="F35" s="144">
        <f t="shared" si="0"/>
        <v>397.76400000000001</v>
      </c>
      <c r="G35" s="126" t="s">
        <v>61</v>
      </c>
      <c r="H35" s="122" t="s">
        <v>61</v>
      </c>
      <c r="I35" s="1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9"/>
      <c r="AB35" s="3"/>
      <c r="AC35" s="1"/>
      <c r="AD35" s="7"/>
      <c r="AE35" s="9"/>
      <c r="AF35" s="3"/>
      <c r="AG35" s="1"/>
      <c r="AH35" s="3"/>
      <c r="AI35" s="80">
        <v>147.32</v>
      </c>
      <c r="AJ35" s="3"/>
      <c r="AK35" s="1"/>
      <c r="AM35" s="3">
        <v>1</v>
      </c>
      <c r="AN35" s="3">
        <v>1</v>
      </c>
      <c r="AO35" s="3">
        <v>1</v>
      </c>
      <c r="AP35" s="3">
        <v>1.3</v>
      </c>
      <c r="AQ35" s="3">
        <v>1</v>
      </c>
      <c r="AS35" s="17">
        <f t="shared" si="1"/>
        <v>0</v>
      </c>
      <c r="AT35" s="17">
        <f t="shared" si="2"/>
        <v>0</v>
      </c>
      <c r="AU35" s="17">
        <f t="shared" si="3"/>
        <v>0</v>
      </c>
      <c r="AV35" s="17">
        <f t="shared" si="4"/>
        <v>265.17599999999999</v>
      </c>
      <c r="AW35" s="17">
        <f t="shared" si="5"/>
        <v>0</v>
      </c>
      <c r="AY35" s="17">
        <f t="shared" ref="AY35:AY40" si="21">SUM(AS35:AW35)</f>
        <v>265.17599999999999</v>
      </c>
      <c r="BA35" s="17">
        <v>1.1000000000000001</v>
      </c>
      <c r="BB35" s="41">
        <v>13</v>
      </c>
      <c r="BC35" s="20">
        <v>35</v>
      </c>
      <c r="BD35" s="4">
        <v>5.2</v>
      </c>
      <c r="BE35" s="4">
        <v>5.0580645161290301</v>
      </c>
      <c r="BF35" s="4">
        <v>5</v>
      </c>
      <c r="BG35" s="4">
        <v>5.0999999999999996</v>
      </c>
      <c r="BH35" s="4">
        <v>5</v>
      </c>
      <c r="BI35" s="42">
        <v>4</v>
      </c>
      <c r="BJ35" s="20">
        <v>4</v>
      </c>
      <c r="BK35" s="4">
        <v>5</v>
      </c>
      <c r="BL35" s="4">
        <v>5</v>
      </c>
      <c r="BM35" s="4">
        <v>5</v>
      </c>
      <c r="BN35" s="4">
        <v>5</v>
      </c>
      <c r="BO35" s="9">
        <v>5</v>
      </c>
      <c r="BP35" s="22"/>
      <c r="BQ35" s="17">
        <v>1.4</v>
      </c>
      <c r="BS35" s="47">
        <f t="shared" ref="BS35:BS40" si="22">BT35+BU35</f>
        <v>397.76400000000001</v>
      </c>
      <c r="BT35" s="48">
        <f t="shared" ref="BT35:BT40" si="23">AY35</f>
        <v>265.17599999999999</v>
      </c>
      <c r="BU35" s="48">
        <f t="shared" ref="BU35:BU40" si="24">(AY35*(BA35-1))+(AY35*(BQ35-1))</f>
        <v>132.58799999999999</v>
      </c>
      <c r="BV35" s="49">
        <f t="shared" ref="BV35:BV40" si="25">(BU35/BS35)</f>
        <v>0.33333333333333331</v>
      </c>
      <c r="BW35" s="46" t="s">
        <v>57</v>
      </c>
    </row>
    <row r="36" spans="1:75" ht="20.25" customHeight="1">
      <c r="A36" s="4">
        <v>82</v>
      </c>
      <c r="B36" s="4" t="s">
        <v>270</v>
      </c>
      <c r="C36" s="65" t="s">
        <v>129</v>
      </c>
      <c r="D36" s="65" t="s">
        <v>130</v>
      </c>
      <c r="E36" s="78">
        <v>25</v>
      </c>
      <c r="F36" s="144">
        <f t="shared" si="0"/>
        <v>64.831500000000005</v>
      </c>
      <c r="G36" s="126" t="s">
        <v>25</v>
      </c>
      <c r="H36" s="122" t="s">
        <v>25</v>
      </c>
      <c r="I36" s="1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9"/>
      <c r="AB36" s="3"/>
      <c r="AC36" s="1"/>
      <c r="AD36" s="7"/>
      <c r="AE36" s="9"/>
      <c r="AF36" s="3"/>
      <c r="AG36" s="1"/>
      <c r="AH36" s="3"/>
      <c r="AI36" s="80">
        <v>144.07</v>
      </c>
      <c r="AJ36" s="3"/>
      <c r="AK36" s="1"/>
      <c r="AM36" s="3">
        <v>1</v>
      </c>
      <c r="AN36" s="3">
        <v>1</v>
      </c>
      <c r="AO36" s="3">
        <v>1</v>
      </c>
      <c r="AP36" s="3">
        <v>1.3</v>
      </c>
      <c r="AQ36" s="3">
        <v>1</v>
      </c>
      <c r="AS36" s="17">
        <f t="shared" si="1"/>
        <v>0</v>
      </c>
      <c r="AT36" s="17">
        <f t="shared" si="2"/>
        <v>0</v>
      </c>
      <c r="AU36" s="17">
        <f t="shared" si="3"/>
        <v>0</v>
      </c>
      <c r="AV36" s="17">
        <f t="shared" si="4"/>
        <v>259.32600000000002</v>
      </c>
      <c r="AW36" s="17">
        <f t="shared" si="5"/>
        <v>0</v>
      </c>
      <c r="AY36" s="17">
        <f t="shared" si="21"/>
        <v>259.32600000000002</v>
      </c>
      <c r="BA36" s="17">
        <v>1</v>
      </c>
      <c r="BB36" s="41">
        <v>14</v>
      </c>
      <c r="BC36" s="20">
        <v>36</v>
      </c>
      <c r="BD36" s="4">
        <v>6.2</v>
      </c>
      <c r="BE36" s="4">
        <v>6.0580645161290301</v>
      </c>
      <c r="BF36" s="4">
        <v>6</v>
      </c>
      <c r="BG36" s="4">
        <v>6.1</v>
      </c>
      <c r="BH36" s="4">
        <v>6</v>
      </c>
      <c r="BI36" s="42">
        <v>5</v>
      </c>
      <c r="BJ36" s="20">
        <v>5</v>
      </c>
      <c r="BK36" s="4">
        <v>6</v>
      </c>
      <c r="BL36" s="4">
        <v>6</v>
      </c>
      <c r="BM36" s="4">
        <v>6</v>
      </c>
      <c r="BN36" s="4">
        <v>6</v>
      </c>
      <c r="BO36" s="9">
        <v>6</v>
      </c>
      <c r="BP36" s="22"/>
      <c r="BQ36" s="17">
        <v>1</v>
      </c>
      <c r="BS36" s="47">
        <f t="shared" si="22"/>
        <v>259.32600000000002</v>
      </c>
      <c r="BT36" s="48">
        <f t="shared" si="23"/>
        <v>259.32600000000002</v>
      </c>
      <c r="BU36" s="48">
        <f t="shared" si="24"/>
        <v>0</v>
      </c>
      <c r="BV36" s="49">
        <f t="shared" si="25"/>
        <v>0</v>
      </c>
      <c r="BW36" s="46" t="s">
        <v>57</v>
      </c>
    </row>
    <row r="37" spans="1:75" ht="20.25" customHeight="1">
      <c r="A37" s="4">
        <v>83</v>
      </c>
      <c r="B37" s="4" t="s">
        <v>270</v>
      </c>
      <c r="C37" s="65" t="s">
        <v>98</v>
      </c>
      <c r="D37" s="65" t="s">
        <v>128</v>
      </c>
      <c r="E37" s="78">
        <v>100</v>
      </c>
      <c r="F37" s="144">
        <f t="shared" si="0"/>
        <v>203.65500000000003</v>
      </c>
      <c r="G37" s="126" t="s">
        <v>28</v>
      </c>
      <c r="H37" s="122" t="s">
        <v>28</v>
      </c>
      <c r="I37" s="1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/>
      <c r="AB37" s="3"/>
      <c r="AC37" s="1"/>
      <c r="AD37" s="7"/>
      <c r="AE37" s="9"/>
      <c r="AF37" s="3"/>
      <c r="AG37" s="1"/>
      <c r="AH37" s="3"/>
      <c r="AI37" s="80">
        <v>135.77000000000001</v>
      </c>
      <c r="AJ37" s="3"/>
      <c r="AK37" s="1"/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S37" s="17">
        <f t="shared" si="1"/>
        <v>0</v>
      </c>
      <c r="AT37" s="17">
        <f t="shared" si="2"/>
        <v>0</v>
      </c>
      <c r="AU37" s="17">
        <f t="shared" si="3"/>
        <v>0</v>
      </c>
      <c r="AV37" s="17">
        <f t="shared" si="4"/>
        <v>203.65500000000003</v>
      </c>
      <c r="AW37" s="17">
        <f t="shared" si="5"/>
        <v>0</v>
      </c>
      <c r="AY37" s="17">
        <f t="shared" si="21"/>
        <v>203.65500000000003</v>
      </c>
      <c r="BA37" s="17">
        <v>1</v>
      </c>
      <c r="BB37" s="41">
        <v>15</v>
      </c>
      <c r="BC37" s="20">
        <v>37</v>
      </c>
      <c r="BD37" s="4">
        <v>7.2</v>
      </c>
      <c r="BE37" s="4">
        <v>7.0580645161290301</v>
      </c>
      <c r="BF37" s="4">
        <v>7</v>
      </c>
      <c r="BG37" s="4">
        <v>7.1</v>
      </c>
      <c r="BH37" s="4">
        <v>7</v>
      </c>
      <c r="BI37" s="42">
        <v>6</v>
      </c>
      <c r="BJ37" s="20">
        <v>6</v>
      </c>
      <c r="BK37" s="4">
        <v>7</v>
      </c>
      <c r="BL37" s="4">
        <v>7</v>
      </c>
      <c r="BM37" s="4">
        <v>7</v>
      </c>
      <c r="BN37" s="4">
        <v>7</v>
      </c>
      <c r="BO37" s="9">
        <v>7</v>
      </c>
      <c r="BP37" s="22"/>
      <c r="BQ37" s="17">
        <v>1</v>
      </c>
      <c r="BS37" s="47">
        <f t="shared" si="22"/>
        <v>203.65500000000003</v>
      </c>
      <c r="BT37" s="48">
        <f t="shared" si="23"/>
        <v>203.65500000000003</v>
      </c>
      <c r="BU37" s="48">
        <f t="shared" si="24"/>
        <v>0</v>
      </c>
      <c r="BV37" s="49">
        <f t="shared" si="25"/>
        <v>0</v>
      </c>
      <c r="BW37" s="46" t="s">
        <v>57</v>
      </c>
    </row>
    <row r="38" spans="1:75" ht="20.25" customHeight="1">
      <c r="A38" s="4">
        <v>84</v>
      </c>
      <c r="B38" s="4" t="s">
        <v>270</v>
      </c>
      <c r="C38" s="65" t="s">
        <v>149</v>
      </c>
      <c r="D38" s="65" t="s">
        <v>150</v>
      </c>
      <c r="E38" s="78">
        <v>100</v>
      </c>
      <c r="F38" s="144">
        <f t="shared" si="0"/>
        <v>190.155</v>
      </c>
      <c r="G38" s="127" t="s">
        <v>63</v>
      </c>
      <c r="H38" s="122" t="s">
        <v>61</v>
      </c>
      <c r="I38" s="1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9"/>
      <c r="AB38" s="3"/>
      <c r="AC38" s="1"/>
      <c r="AD38" s="7"/>
      <c r="AE38" s="9"/>
      <c r="AF38" s="3"/>
      <c r="AG38" s="80"/>
      <c r="AH38" s="3"/>
      <c r="AI38" s="80">
        <v>126.77</v>
      </c>
      <c r="AJ38" s="3"/>
      <c r="AK38" s="1"/>
      <c r="AM38" s="3">
        <v>1</v>
      </c>
      <c r="AN38" s="3">
        <v>1</v>
      </c>
      <c r="AO38" s="3">
        <v>1</v>
      </c>
      <c r="AP38" s="3">
        <v>1</v>
      </c>
      <c r="AQ38" s="3">
        <v>1</v>
      </c>
      <c r="AS38" s="17">
        <f t="shared" si="1"/>
        <v>0</v>
      </c>
      <c r="AT38" s="17">
        <f t="shared" si="2"/>
        <v>0</v>
      </c>
      <c r="AU38" s="17">
        <f t="shared" si="3"/>
        <v>0</v>
      </c>
      <c r="AV38" s="17">
        <f t="shared" si="4"/>
        <v>190.155</v>
      </c>
      <c r="AW38" s="17">
        <f t="shared" si="5"/>
        <v>0</v>
      </c>
      <c r="AY38" s="17">
        <f t="shared" si="21"/>
        <v>190.155</v>
      </c>
      <c r="BA38" s="17">
        <v>1</v>
      </c>
      <c r="BB38" s="41">
        <v>16</v>
      </c>
      <c r="BC38" s="20">
        <v>38</v>
      </c>
      <c r="BD38" s="4">
        <v>8.1999999999999993</v>
      </c>
      <c r="BE38" s="4">
        <v>8.0580645161290292</v>
      </c>
      <c r="BF38" s="4">
        <v>8</v>
      </c>
      <c r="BG38" s="4">
        <v>8.1</v>
      </c>
      <c r="BH38" s="4">
        <v>8</v>
      </c>
      <c r="BI38" s="42">
        <v>7</v>
      </c>
      <c r="BJ38" s="20">
        <v>7</v>
      </c>
      <c r="BK38" s="4">
        <v>8</v>
      </c>
      <c r="BL38" s="4">
        <v>8</v>
      </c>
      <c r="BM38" s="4">
        <v>8</v>
      </c>
      <c r="BN38" s="4">
        <v>8</v>
      </c>
      <c r="BO38" s="9">
        <v>8</v>
      </c>
      <c r="BP38" s="22"/>
      <c r="BQ38" s="17">
        <v>1</v>
      </c>
      <c r="BS38" s="47">
        <f t="shared" si="22"/>
        <v>190.155</v>
      </c>
      <c r="BT38" s="48">
        <f t="shared" si="23"/>
        <v>190.155</v>
      </c>
      <c r="BU38" s="48">
        <f t="shared" si="24"/>
        <v>0</v>
      </c>
      <c r="BV38" s="49">
        <f t="shared" si="25"/>
        <v>0</v>
      </c>
      <c r="BW38" s="46" t="s">
        <v>57</v>
      </c>
    </row>
    <row r="39" spans="1:75" ht="20.25" customHeight="1">
      <c r="A39" s="4">
        <v>85</v>
      </c>
      <c r="B39" s="4" t="s">
        <v>270</v>
      </c>
      <c r="C39" s="65" t="s">
        <v>102</v>
      </c>
      <c r="D39" s="65" t="s">
        <v>103</v>
      </c>
      <c r="E39" s="78">
        <v>100</v>
      </c>
      <c r="F39" s="144">
        <f t="shared" si="0"/>
        <v>195.57000000000005</v>
      </c>
      <c r="G39" s="127" t="s">
        <v>23</v>
      </c>
      <c r="H39" s="122" t="s">
        <v>213</v>
      </c>
      <c r="I39" s="1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9"/>
      <c r="AB39" s="3"/>
      <c r="AC39" s="1"/>
      <c r="AD39" s="7"/>
      <c r="AE39" s="9"/>
      <c r="AF39" s="3"/>
      <c r="AG39" s="1"/>
      <c r="AH39" s="3"/>
      <c r="AI39" s="80">
        <v>108.65</v>
      </c>
      <c r="AJ39" s="3"/>
      <c r="AK39" s="68"/>
      <c r="AM39" s="3">
        <v>1</v>
      </c>
      <c r="AN39" s="3">
        <v>1</v>
      </c>
      <c r="AO39" s="3">
        <v>1</v>
      </c>
      <c r="AP39" s="3">
        <v>1</v>
      </c>
      <c r="AQ39" s="3">
        <v>1</v>
      </c>
      <c r="AS39" s="17">
        <f t="shared" si="1"/>
        <v>0</v>
      </c>
      <c r="AT39" s="17">
        <f t="shared" si="2"/>
        <v>0</v>
      </c>
      <c r="AU39" s="17">
        <f t="shared" si="3"/>
        <v>0</v>
      </c>
      <c r="AV39" s="17">
        <f t="shared" si="4"/>
        <v>162.97500000000002</v>
      </c>
      <c r="AW39" s="17">
        <f t="shared" si="5"/>
        <v>0</v>
      </c>
      <c r="AY39" s="17">
        <f t="shared" si="21"/>
        <v>162.97500000000002</v>
      </c>
      <c r="BA39" s="17">
        <v>1.1000000000000001</v>
      </c>
      <c r="BB39" s="41">
        <v>17</v>
      </c>
      <c r="BC39" s="20">
        <v>39</v>
      </c>
      <c r="BD39" s="4">
        <v>9.1999999999999993</v>
      </c>
      <c r="BE39" s="4">
        <v>9.0580645161290292</v>
      </c>
      <c r="BF39" s="4">
        <v>9</v>
      </c>
      <c r="BG39" s="4">
        <v>9.1</v>
      </c>
      <c r="BH39" s="4">
        <v>9</v>
      </c>
      <c r="BI39" s="42">
        <v>8</v>
      </c>
      <c r="BJ39" s="20">
        <v>8</v>
      </c>
      <c r="BK39" s="4">
        <v>9</v>
      </c>
      <c r="BL39" s="4">
        <v>9</v>
      </c>
      <c r="BM39" s="4">
        <v>9</v>
      </c>
      <c r="BN39" s="4">
        <v>9</v>
      </c>
      <c r="BO39" s="9">
        <v>9</v>
      </c>
      <c r="BP39" s="22"/>
      <c r="BQ39" s="17">
        <v>1.1000000000000001</v>
      </c>
      <c r="BS39" s="47">
        <f t="shared" si="22"/>
        <v>195.57000000000005</v>
      </c>
      <c r="BT39" s="48">
        <f t="shared" si="23"/>
        <v>162.97500000000002</v>
      </c>
      <c r="BU39" s="48">
        <f t="shared" si="24"/>
        <v>32.595000000000034</v>
      </c>
      <c r="BV39" s="49">
        <f t="shared" si="25"/>
        <v>0.1666666666666668</v>
      </c>
      <c r="BW39" s="46" t="s">
        <v>57</v>
      </c>
    </row>
    <row r="40" spans="1:75" ht="20.25" customHeight="1">
      <c r="A40" s="4">
        <v>86</v>
      </c>
      <c r="B40" s="4" t="s">
        <v>270</v>
      </c>
      <c r="C40" s="65" t="s">
        <v>104</v>
      </c>
      <c r="D40" s="65" t="s">
        <v>105</v>
      </c>
      <c r="E40" s="78">
        <v>25</v>
      </c>
      <c r="F40" s="144">
        <f t="shared" si="0"/>
        <v>440.64350000000002</v>
      </c>
      <c r="G40" s="126" t="s">
        <v>25</v>
      </c>
      <c r="H40" s="122" t="s">
        <v>25</v>
      </c>
      <c r="I40" s="1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9"/>
      <c r="AB40" s="3"/>
      <c r="AC40" s="1"/>
      <c r="AD40" s="7"/>
      <c r="AE40" s="9"/>
      <c r="AF40" s="3"/>
      <c r="AG40" s="80">
        <v>312.44</v>
      </c>
      <c r="AH40" s="3"/>
      <c r="AI40" s="80">
        <v>108.45</v>
      </c>
      <c r="AJ40" s="3"/>
      <c r="AK40" s="1"/>
      <c r="AM40" s="3">
        <v>1</v>
      </c>
      <c r="AN40" s="3">
        <v>1</v>
      </c>
      <c r="AO40" s="3">
        <v>2</v>
      </c>
      <c r="AP40" s="3">
        <v>1</v>
      </c>
      <c r="AQ40" s="3">
        <v>1</v>
      </c>
      <c r="AS40" s="17">
        <f t="shared" si="1"/>
        <v>0</v>
      </c>
      <c r="AT40" s="17">
        <f t="shared" si="2"/>
        <v>0</v>
      </c>
      <c r="AU40" s="17">
        <f t="shared" si="3"/>
        <v>718.61199999999997</v>
      </c>
      <c r="AV40" s="17">
        <f t="shared" si="4"/>
        <v>162.67500000000001</v>
      </c>
      <c r="AW40" s="17">
        <f t="shared" si="5"/>
        <v>0</v>
      </c>
      <c r="AY40" s="17">
        <f t="shared" si="21"/>
        <v>881.28700000000003</v>
      </c>
      <c r="BA40" s="17">
        <v>1.7</v>
      </c>
      <c r="BB40" s="41">
        <v>18</v>
      </c>
      <c r="BC40" s="20">
        <v>40</v>
      </c>
      <c r="BD40" s="4">
        <v>10.199999999999999</v>
      </c>
      <c r="BE40" s="4">
        <v>10.058064516129001</v>
      </c>
      <c r="BF40" s="4">
        <v>10</v>
      </c>
      <c r="BG40" s="4">
        <v>10.1</v>
      </c>
      <c r="BH40" s="4">
        <v>10</v>
      </c>
      <c r="BI40" s="42">
        <v>9</v>
      </c>
      <c r="BJ40" s="20">
        <v>9</v>
      </c>
      <c r="BK40" s="4">
        <v>10</v>
      </c>
      <c r="BL40" s="4">
        <v>10</v>
      </c>
      <c r="BM40" s="4">
        <v>10</v>
      </c>
      <c r="BN40" s="4">
        <v>10</v>
      </c>
      <c r="BO40" s="9">
        <v>10</v>
      </c>
      <c r="BP40" s="22"/>
      <c r="BQ40" s="17">
        <v>1.3</v>
      </c>
      <c r="BS40" s="47">
        <f t="shared" si="22"/>
        <v>1762.5740000000001</v>
      </c>
      <c r="BT40" s="48">
        <f t="shared" si="23"/>
        <v>881.28700000000003</v>
      </c>
      <c r="BU40" s="48">
        <f t="shared" si="24"/>
        <v>881.28700000000003</v>
      </c>
      <c r="BV40" s="49">
        <f t="shared" si="25"/>
        <v>0.5</v>
      </c>
      <c r="BW40" s="46" t="s">
        <v>57</v>
      </c>
    </row>
    <row r="41" spans="1:75" ht="20.25" customHeight="1">
      <c r="A41" s="4">
        <v>90</v>
      </c>
      <c r="B41" s="4" t="s">
        <v>271</v>
      </c>
      <c r="C41" s="65" t="s">
        <v>131</v>
      </c>
      <c r="D41" s="65" t="s">
        <v>132</v>
      </c>
      <c r="E41" s="78">
        <v>100</v>
      </c>
      <c r="F41" s="144">
        <f t="shared" si="0"/>
        <v>135.61500000000001</v>
      </c>
      <c r="G41" s="127" t="s">
        <v>32</v>
      </c>
      <c r="H41" s="122" t="s">
        <v>219</v>
      </c>
      <c r="I41" s="1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9"/>
      <c r="AB41" s="3"/>
      <c r="AC41" s="1"/>
      <c r="AD41" s="7"/>
      <c r="AE41" s="9"/>
      <c r="AF41" s="3"/>
      <c r="AG41" s="80"/>
      <c r="AH41" s="3"/>
      <c r="AI41" s="80">
        <v>90.41</v>
      </c>
      <c r="AJ41" s="3"/>
      <c r="AK41" s="1"/>
      <c r="AM41" s="3">
        <v>1</v>
      </c>
      <c r="AN41" s="3">
        <v>1</v>
      </c>
      <c r="AO41" s="3">
        <v>1</v>
      </c>
      <c r="AP41" s="3">
        <v>1</v>
      </c>
      <c r="AQ41" s="3">
        <v>1</v>
      </c>
      <c r="AS41" s="17">
        <f t="shared" si="1"/>
        <v>0</v>
      </c>
      <c r="AT41" s="17">
        <f t="shared" si="2"/>
        <v>0</v>
      </c>
      <c r="AU41" s="17">
        <f t="shared" si="3"/>
        <v>0</v>
      </c>
      <c r="AV41" s="17">
        <f t="shared" si="4"/>
        <v>135.61500000000001</v>
      </c>
      <c r="AW41" s="17">
        <f t="shared" si="5"/>
        <v>0</v>
      </c>
      <c r="AY41" s="17">
        <f t="shared" ref="AY41:AY72" si="26">SUM(AS41:AW41)</f>
        <v>135.61500000000001</v>
      </c>
      <c r="BA41" s="17">
        <v>1</v>
      </c>
      <c r="BB41" s="41">
        <v>21</v>
      </c>
      <c r="BC41" s="20">
        <v>43</v>
      </c>
      <c r="BD41" s="4">
        <v>13.2</v>
      </c>
      <c r="BE41" s="4">
        <v>13.058064516129001</v>
      </c>
      <c r="BF41" s="4">
        <v>13</v>
      </c>
      <c r="BG41" s="4">
        <v>13.1</v>
      </c>
      <c r="BH41" s="4">
        <v>13</v>
      </c>
      <c r="BI41" s="42">
        <v>12</v>
      </c>
      <c r="BJ41" s="20">
        <v>12</v>
      </c>
      <c r="BK41" s="4">
        <v>13</v>
      </c>
      <c r="BL41" s="4">
        <v>13</v>
      </c>
      <c r="BM41" s="4">
        <v>13</v>
      </c>
      <c r="BN41" s="4">
        <v>13</v>
      </c>
      <c r="BO41" s="9">
        <v>13</v>
      </c>
      <c r="BP41" s="22"/>
      <c r="BQ41" s="17">
        <v>1</v>
      </c>
      <c r="BS41" s="47">
        <f t="shared" ref="BS41:BS72" si="27">BT41+BU41</f>
        <v>135.61500000000001</v>
      </c>
      <c r="BT41" s="48">
        <f t="shared" ref="BT41:BT72" si="28">AY41</f>
        <v>135.61500000000001</v>
      </c>
      <c r="BU41" s="48">
        <f t="shared" ref="BU41:BU72" si="29">(AY41*(BA41-1))+(AY41*(BQ41-1))</f>
        <v>0</v>
      </c>
      <c r="BV41" s="49">
        <f t="shared" ref="BV41:BV72" si="30">(BU41/BS41)</f>
        <v>0</v>
      </c>
    </row>
    <row r="42" spans="1:75" ht="20.25" customHeight="1">
      <c r="A42" s="4">
        <v>91</v>
      </c>
      <c r="B42" s="4" t="s">
        <v>270</v>
      </c>
      <c r="C42" s="65" t="s">
        <v>134</v>
      </c>
      <c r="D42" s="65" t="s">
        <v>135</v>
      </c>
      <c r="E42" s="78">
        <v>100</v>
      </c>
      <c r="F42" s="144">
        <f t="shared" si="0"/>
        <v>132.78</v>
      </c>
      <c r="G42" s="126" t="s">
        <v>31</v>
      </c>
      <c r="H42" s="122" t="s">
        <v>31</v>
      </c>
      <c r="I42" s="1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9"/>
      <c r="AB42" s="3"/>
      <c r="AC42" s="1"/>
      <c r="AD42" s="7"/>
      <c r="AE42" s="78"/>
      <c r="AF42" s="3"/>
      <c r="AG42" s="80"/>
      <c r="AH42" s="3"/>
      <c r="AI42" s="80">
        <v>88.52</v>
      </c>
      <c r="AJ42" s="3"/>
      <c r="AK42" s="1"/>
      <c r="AM42" s="3">
        <v>1</v>
      </c>
      <c r="AN42" s="3">
        <v>1</v>
      </c>
      <c r="AO42" s="3">
        <v>1</v>
      </c>
      <c r="AP42" s="3">
        <v>1</v>
      </c>
      <c r="AQ42" s="3">
        <v>1</v>
      </c>
      <c r="AS42" s="17">
        <f t="shared" si="1"/>
        <v>0</v>
      </c>
      <c r="AT42" s="17">
        <f t="shared" si="2"/>
        <v>0</v>
      </c>
      <c r="AU42" s="17">
        <f t="shared" si="3"/>
        <v>0</v>
      </c>
      <c r="AV42" s="17">
        <f t="shared" si="4"/>
        <v>132.78</v>
      </c>
      <c r="AW42" s="17">
        <f t="shared" si="5"/>
        <v>0</v>
      </c>
      <c r="AY42" s="17">
        <f t="shared" si="26"/>
        <v>132.78</v>
      </c>
      <c r="BA42" s="17">
        <v>1</v>
      </c>
      <c r="BB42" s="41">
        <v>22</v>
      </c>
      <c r="BC42" s="20">
        <v>44</v>
      </c>
      <c r="BD42" s="4">
        <v>14.2</v>
      </c>
      <c r="BE42" s="4">
        <v>14.058064516129001</v>
      </c>
      <c r="BF42" s="4">
        <v>14</v>
      </c>
      <c r="BG42" s="4">
        <v>14.1</v>
      </c>
      <c r="BH42" s="4">
        <v>14</v>
      </c>
      <c r="BI42" s="42">
        <v>13</v>
      </c>
      <c r="BJ42" s="20">
        <v>13</v>
      </c>
      <c r="BK42" s="4">
        <v>14</v>
      </c>
      <c r="BL42" s="4">
        <v>14</v>
      </c>
      <c r="BM42" s="4">
        <v>14</v>
      </c>
      <c r="BN42" s="4">
        <v>14</v>
      </c>
      <c r="BO42" s="9">
        <v>14</v>
      </c>
      <c r="BP42" s="22"/>
      <c r="BQ42" s="17">
        <v>1</v>
      </c>
      <c r="BS42" s="47">
        <f t="shared" si="27"/>
        <v>132.78</v>
      </c>
      <c r="BT42" s="48">
        <f t="shared" si="28"/>
        <v>132.78</v>
      </c>
      <c r="BU42" s="48">
        <f t="shared" si="29"/>
        <v>0</v>
      </c>
      <c r="BV42" s="49">
        <f t="shared" si="30"/>
        <v>0</v>
      </c>
    </row>
    <row r="43" spans="1:75" ht="20.25" customHeight="1">
      <c r="A43" s="4">
        <v>92</v>
      </c>
      <c r="B43" s="4" t="s">
        <v>270</v>
      </c>
      <c r="C43" s="65" t="s">
        <v>184</v>
      </c>
      <c r="D43" s="65" t="s">
        <v>185</v>
      </c>
      <c r="E43" s="78">
        <v>100</v>
      </c>
      <c r="F43" s="144">
        <f t="shared" si="0"/>
        <v>1033.653</v>
      </c>
      <c r="G43" s="126" t="s">
        <v>75</v>
      </c>
      <c r="H43" s="122" t="s">
        <v>75</v>
      </c>
      <c r="I43" s="1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9"/>
      <c r="AB43" s="3"/>
      <c r="AC43" s="1"/>
      <c r="AD43" s="7"/>
      <c r="AE43" s="78">
        <v>315.20999999999998</v>
      </c>
      <c r="AF43" s="3"/>
      <c r="AG43" s="80">
        <v>151.91999999999999</v>
      </c>
      <c r="AH43" s="3"/>
      <c r="AI43" s="80">
        <v>85.76</v>
      </c>
      <c r="AJ43" s="3"/>
      <c r="AK43" s="68"/>
      <c r="AM43" s="3">
        <v>1</v>
      </c>
      <c r="AN43" s="3">
        <v>2</v>
      </c>
      <c r="AO43" s="3">
        <v>1.3</v>
      </c>
      <c r="AP43" s="3">
        <v>1</v>
      </c>
      <c r="AQ43" s="3">
        <v>1</v>
      </c>
      <c r="AS43" s="17">
        <f t="shared" si="1"/>
        <v>0</v>
      </c>
      <c r="AT43" s="17">
        <f t="shared" si="2"/>
        <v>661.94099999999992</v>
      </c>
      <c r="AU43" s="17">
        <f t="shared" si="3"/>
        <v>243.07199999999997</v>
      </c>
      <c r="AV43" s="17">
        <f t="shared" si="4"/>
        <v>128.64000000000001</v>
      </c>
      <c r="AW43" s="17">
        <f t="shared" si="5"/>
        <v>0</v>
      </c>
      <c r="AY43" s="17">
        <f t="shared" si="26"/>
        <v>1033.653</v>
      </c>
      <c r="BA43" s="17">
        <v>1</v>
      </c>
      <c r="BB43" s="41">
        <v>23</v>
      </c>
      <c r="BC43" s="20">
        <v>45</v>
      </c>
      <c r="BD43" s="4">
        <v>15.2</v>
      </c>
      <c r="BE43" s="4">
        <v>15.058064516129001</v>
      </c>
      <c r="BF43" s="4">
        <v>15</v>
      </c>
      <c r="BG43" s="4">
        <v>15.1</v>
      </c>
      <c r="BH43" s="4">
        <v>15</v>
      </c>
      <c r="BI43" s="42">
        <v>14</v>
      </c>
      <c r="BJ43" s="20">
        <v>14</v>
      </c>
      <c r="BK43" s="4">
        <v>15</v>
      </c>
      <c r="BL43" s="4">
        <v>15</v>
      </c>
      <c r="BM43" s="4">
        <v>15</v>
      </c>
      <c r="BN43" s="4">
        <v>15</v>
      </c>
      <c r="BO43" s="9">
        <v>15</v>
      </c>
      <c r="BP43" s="22"/>
      <c r="BQ43" s="17">
        <v>1</v>
      </c>
      <c r="BS43" s="47">
        <f t="shared" si="27"/>
        <v>1033.653</v>
      </c>
      <c r="BT43" s="48">
        <f t="shared" si="28"/>
        <v>1033.653</v>
      </c>
      <c r="BU43" s="48">
        <f t="shared" si="29"/>
        <v>0</v>
      </c>
      <c r="BV43" s="49">
        <f t="shared" si="30"/>
        <v>0</v>
      </c>
    </row>
    <row r="44" spans="1:75" ht="20.25" customHeight="1">
      <c r="A44" s="4">
        <v>93</v>
      </c>
      <c r="B44" s="4" t="s">
        <v>271</v>
      </c>
      <c r="C44" s="65" t="s">
        <v>151</v>
      </c>
      <c r="D44" s="65" t="s">
        <v>152</v>
      </c>
      <c r="E44" s="78">
        <v>100</v>
      </c>
      <c r="F44" s="144">
        <f t="shared" si="0"/>
        <v>534.7170000000001</v>
      </c>
      <c r="G44" s="126" t="s">
        <v>64</v>
      </c>
      <c r="H44" s="122" t="s">
        <v>64</v>
      </c>
      <c r="I44" s="1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3"/>
      <c r="AC44" s="1"/>
      <c r="AD44" s="7"/>
      <c r="AE44" s="9"/>
      <c r="AF44" s="3"/>
      <c r="AG44" s="80">
        <v>195.67</v>
      </c>
      <c r="AH44" s="3"/>
      <c r="AI44" s="80">
        <v>82.54</v>
      </c>
      <c r="AJ44" s="3"/>
      <c r="AK44" s="68"/>
      <c r="AM44" s="3">
        <v>1</v>
      </c>
      <c r="AN44" s="3">
        <v>1</v>
      </c>
      <c r="AO44" s="3">
        <v>1.8</v>
      </c>
      <c r="AP44" s="3">
        <v>1</v>
      </c>
      <c r="AQ44" s="3">
        <v>1</v>
      </c>
      <c r="AS44" s="17">
        <f t="shared" si="1"/>
        <v>0</v>
      </c>
      <c r="AT44" s="17">
        <f t="shared" si="2"/>
        <v>0</v>
      </c>
      <c r="AU44" s="17">
        <f t="shared" si="3"/>
        <v>410.90700000000004</v>
      </c>
      <c r="AV44" s="17">
        <f t="shared" si="4"/>
        <v>123.81</v>
      </c>
      <c r="AW44" s="17">
        <f t="shared" si="5"/>
        <v>0</v>
      </c>
      <c r="AY44" s="17">
        <f t="shared" si="26"/>
        <v>534.7170000000001</v>
      </c>
      <c r="BA44" s="17">
        <v>1</v>
      </c>
      <c r="BB44" s="41">
        <v>24</v>
      </c>
      <c r="BC44" s="20">
        <v>46</v>
      </c>
      <c r="BD44" s="4">
        <v>16.2</v>
      </c>
      <c r="BE44" s="4">
        <v>16.058064516129001</v>
      </c>
      <c r="BF44" s="4">
        <v>16</v>
      </c>
      <c r="BG44" s="4">
        <v>16.100000000000001</v>
      </c>
      <c r="BH44" s="4">
        <v>16</v>
      </c>
      <c r="BI44" s="42">
        <v>15</v>
      </c>
      <c r="BJ44" s="20">
        <v>15</v>
      </c>
      <c r="BK44" s="4">
        <v>16</v>
      </c>
      <c r="BL44" s="4">
        <v>16</v>
      </c>
      <c r="BM44" s="4">
        <v>16</v>
      </c>
      <c r="BN44" s="4">
        <v>16</v>
      </c>
      <c r="BO44" s="9">
        <v>16</v>
      </c>
      <c r="BP44" s="22"/>
      <c r="BQ44" s="17">
        <v>1</v>
      </c>
      <c r="BS44" s="47">
        <f t="shared" si="27"/>
        <v>534.7170000000001</v>
      </c>
      <c r="BT44" s="48">
        <f t="shared" si="28"/>
        <v>534.7170000000001</v>
      </c>
      <c r="BU44" s="48">
        <f t="shared" si="29"/>
        <v>0</v>
      </c>
      <c r="BV44" s="49">
        <f t="shared" si="30"/>
        <v>0</v>
      </c>
    </row>
    <row r="45" spans="1:75" ht="20.25" customHeight="1">
      <c r="A45" s="4">
        <v>96</v>
      </c>
      <c r="B45" s="4" t="s">
        <v>270</v>
      </c>
      <c r="C45" s="8" t="s">
        <v>138</v>
      </c>
      <c r="D45" s="8" t="s">
        <v>139</v>
      </c>
      <c r="E45" s="78">
        <v>100</v>
      </c>
      <c r="F45" s="144">
        <f t="shared" ref="F45:F76" si="31">E45/100*BS45</f>
        <v>605.80499999999995</v>
      </c>
      <c r="G45" s="128" t="s">
        <v>26</v>
      </c>
      <c r="H45" s="123" t="s">
        <v>26</v>
      </c>
      <c r="I45" s="1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9"/>
      <c r="AB45" s="3"/>
      <c r="AC45" s="1"/>
      <c r="AD45" s="7"/>
      <c r="AE45" s="9"/>
      <c r="AF45" s="3"/>
      <c r="AG45" s="80">
        <v>245.55</v>
      </c>
      <c r="AH45" s="3"/>
      <c r="AI45" s="141">
        <v>60.1</v>
      </c>
      <c r="AJ45" s="3"/>
      <c r="AK45" s="68"/>
      <c r="AM45" s="3">
        <v>1</v>
      </c>
      <c r="AN45" s="3">
        <v>1</v>
      </c>
      <c r="AO45" s="3">
        <v>1.8</v>
      </c>
      <c r="AP45" s="3">
        <v>1</v>
      </c>
      <c r="AQ45" s="3">
        <v>1</v>
      </c>
      <c r="AS45" s="17">
        <f t="shared" ref="AS45:AS76" si="32">AC45*AM45</f>
        <v>0</v>
      </c>
      <c r="AT45" s="17">
        <f t="shared" ref="AT45:AT76" si="33">AE45+(AE45*(AN45-1))+(AE45*0.1)</f>
        <v>0</v>
      </c>
      <c r="AU45" s="17">
        <f t="shared" ref="AU45:AU76" si="34">AG45+(AG45*(AO45-1))+(AG45*0.3)</f>
        <v>515.65499999999997</v>
      </c>
      <c r="AV45" s="17">
        <f t="shared" ref="AV45:AV76" si="35">AI45+(AI45*(AP45-1))+(AI45*0.5)</f>
        <v>90.15</v>
      </c>
      <c r="AW45" s="17">
        <f t="shared" ref="AW45:AW76" si="36">AK45+(AK45*(AQ45-1))+(AK45*0.4)</f>
        <v>0</v>
      </c>
      <c r="AY45" s="17">
        <f t="shared" si="26"/>
        <v>605.80499999999995</v>
      </c>
      <c r="BA45" s="17">
        <v>1</v>
      </c>
      <c r="BB45" s="41">
        <v>27</v>
      </c>
      <c r="BC45" s="20">
        <v>49</v>
      </c>
      <c r="BD45" s="4">
        <v>19.2</v>
      </c>
      <c r="BE45" s="4">
        <v>19.058064516129001</v>
      </c>
      <c r="BF45" s="4">
        <v>19</v>
      </c>
      <c r="BG45" s="4">
        <v>19.100000000000001</v>
      </c>
      <c r="BH45" s="4">
        <v>19</v>
      </c>
      <c r="BI45" s="42">
        <v>18</v>
      </c>
      <c r="BJ45" s="20">
        <v>18</v>
      </c>
      <c r="BK45" s="4">
        <v>19</v>
      </c>
      <c r="BL45" s="4">
        <v>19</v>
      </c>
      <c r="BM45" s="4">
        <v>19</v>
      </c>
      <c r="BN45" s="4">
        <v>19</v>
      </c>
      <c r="BO45" s="9">
        <v>19</v>
      </c>
      <c r="BP45" s="22"/>
      <c r="BQ45" s="17">
        <v>1</v>
      </c>
      <c r="BS45" s="47">
        <f t="shared" si="27"/>
        <v>605.80499999999995</v>
      </c>
      <c r="BT45" s="48">
        <f t="shared" si="28"/>
        <v>605.80499999999995</v>
      </c>
      <c r="BU45" s="48">
        <f t="shared" si="29"/>
        <v>0</v>
      </c>
      <c r="BV45" s="49">
        <f t="shared" si="30"/>
        <v>0</v>
      </c>
    </row>
    <row r="46" spans="1:75" ht="20.25" customHeight="1">
      <c r="A46" s="4">
        <v>97</v>
      </c>
      <c r="B46" s="4" t="s">
        <v>270</v>
      </c>
      <c r="C46" s="8" t="s">
        <v>220</v>
      </c>
      <c r="D46" s="8" t="s">
        <v>89</v>
      </c>
      <c r="E46" s="78">
        <v>100</v>
      </c>
      <c r="F46" s="144">
        <f t="shared" si="31"/>
        <v>372.11500000000001</v>
      </c>
      <c r="G46" s="128" t="s">
        <v>75</v>
      </c>
      <c r="H46" s="123" t="s">
        <v>75</v>
      </c>
      <c r="I46" s="1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9"/>
      <c r="AB46" s="3"/>
      <c r="AC46" s="1"/>
      <c r="AD46" s="7"/>
      <c r="AE46" s="9"/>
      <c r="AF46" s="3"/>
      <c r="AG46" s="80">
        <v>195.85</v>
      </c>
      <c r="AH46" s="3"/>
      <c r="AI46" s="1"/>
      <c r="AJ46" s="3"/>
      <c r="AK46" s="1"/>
      <c r="AM46" s="3">
        <v>1</v>
      </c>
      <c r="AN46" s="3">
        <v>1</v>
      </c>
      <c r="AO46" s="3">
        <v>1.6</v>
      </c>
      <c r="AP46" s="3">
        <v>1</v>
      </c>
      <c r="AQ46" s="3">
        <v>1</v>
      </c>
      <c r="AS46" s="17">
        <f t="shared" si="32"/>
        <v>0</v>
      </c>
      <c r="AT46" s="17">
        <f t="shared" si="33"/>
        <v>0</v>
      </c>
      <c r="AU46" s="17">
        <f t="shared" si="34"/>
        <v>372.11500000000001</v>
      </c>
      <c r="AV46" s="17">
        <f t="shared" si="35"/>
        <v>0</v>
      </c>
      <c r="AW46" s="17">
        <f t="shared" si="36"/>
        <v>0</v>
      </c>
      <c r="AY46" s="17">
        <f t="shared" si="26"/>
        <v>372.11500000000001</v>
      </c>
      <c r="BA46" s="17">
        <v>1</v>
      </c>
      <c r="BB46" s="41">
        <v>28</v>
      </c>
      <c r="BC46" s="20">
        <v>50</v>
      </c>
      <c r="BD46" s="4">
        <v>20.2</v>
      </c>
      <c r="BE46" s="4">
        <v>20.058064516129001</v>
      </c>
      <c r="BF46" s="4">
        <v>20</v>
      </c>
      <c r="BG46" s="4">
        <v>20.100000000000001</v>
      </c>
      <c r="BH46" s="4">
        <v>20</v>
      </c>
      <c r="BI46" s="42">
        <v>19</v>
      </c>
      <c r="BJ46" s="20">
        <v>19</v>
      </c>
      <c r="BK46" s="4">
        <v>20</v>
      </c>
      <c r="BL46" s="4">
        <v>20</v>
      </c>
      <c r="BM46" s="4">
        <v>20</v>
      </c>
      <c r="BN46" s="4">
        <v>20</v>
      </c>
      <c r="BO46" s="9">
        <v>20</v>
      </c>
      <c r="BP46" s="22"/>
      <c r="BQ46" s="17">
        <v>1</v>
      </c>
      <c r="BS46" s="47">
        <f t="shared" si="27"/>
        <v>372.11500000000001</v>
      </c>
      <c r="BT46" s="48">
        <f t="shared" si="28"/>
        <v>372.11500000000001</v>
      </c>
      <c r="BU46" s="48">
        <f t="shared" si="29"/>
        <v>0</v>
      </c>
      <c r="BV46" s="49">
        <f t="shared" si="30"/>
        <v>0</v>
      </c>
    </row>
    <row r="47" spans="1:75" ht="20.25" customHeight="1">
      <c r="A47" s="4">
        <v>99</v>
      </c>
      <c r="B47" s="4" t="s">
        <v>270</v>
      </c>
      <c r="C47" s="8" t="s">
        <v>140</v>
      </c>
      <c r="D47" s="8" t="s">
        <v>83</v>
      </c>
      <c r="E47" s="78">
        <v>100</v>
      </c>
      <c r="F47" s="144">
        <f t="shared" si="31"/>
        <v>325.22300000000001</v>
      </c>
      <c r="G47" s="128" t="s">
        <v>29</v>
      </c>
      <c r="H47" s="123" t="s">
        <v>29</v>
      </c>
      <c r="I47" s="1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9"/>
      <c r="AB47" s="3"/>
      <c r="AC47" s="1"/>
      <c r="AD47" s="7"/>
      <c r="AE47" s="67"/>
      <c r="AF47" s="3"/>
      <c r="AG47" s="80">
        <v>171.17</v>
      </c>
      <c r="AH47" s="3"/>
      <c r="AI47" s="68"/>
      <c r="AJ47" s="3"/>
      <c r="AK47" s="1"/>
      <c r="AM47" s="3">
        <v>1</v>
      </c>
      <c r="AN47" s="3">
        <v>1</v>
      </c>
      <c r="AO47" s="3">
        <v>1.6</v>
      </c>
      <c r="AP47" s="3">
        <v>1</v>
      </c>
      <c r="AQ47" s="3">
        <v>1</v>
      </c>
      <c r="AS47" s="17">
        <f t="shared" si="32"/>
        <v>0</v>
      </c>
      <c r="AT47" s="17">
        <f t="shared" si="33"/>
        <v>0</v>
      </c>
      <c r="AU47" s="17">
        <f t="shared" si="34"/>
        <v>325.22300000000001</v>
      </c>
      <c r="AV47" s="17">
        <f t="shared" si="35"/>
        <v>0</v>
      </c>
      <c r="AW47" s="17">
        <f t="shared" si="36"/>
        <v>0</v>
      </c>
      <c r="AY47" s="17">
        <f t="shared" si="26"/>
        <v>325.22300000000001</v>
      </c>
      <c r="BA47" s="17">
        <v>1</v>
      </c>
      <c r="BB47" s="41">
        <v>30</v>
      </c>
      <c r="BC47" s="20">
        <v>52</v>
      </c>
      <c r="BD47" s="4">
        <v>22.2</v>
      </c>
      <c r="BE47" s="4">
        <v>22.058064516129001</v>
      </c>
      <c r="BF47" s="4">
        <v>22</v>
      </c>
      <c r="BG47" s="4">
        <v>22.1</v>
      </c>
      <c r="BH47" s="4">
        <v>22</v>
      </c>
      <c r="BI47" s="42">
        <v>21</v>
      </c>
      <c r="BJ47" s="20">
        <v>21</v>
      </c>
      <c r="BK47" s="4">
        <v>22</v>
      </c>
      <c r="BL47" s="4">
        <v>22</v>
      </c>
      <c r="BM47" s="4">
        <v>22</v>
      </c>
      <c r="BN47" s="4">
        <v>22</v>
      </c>
      <c r="BO47" s="9">
        <v>22</v>
      </c>
      <c r="BP47" s="22"/>
      <c r="BQ47" s="17">
        <v>1</v>
      </c>
      <c r="BS47" s="47">
        <f t="shared" si="27"/>
        <v>325.22300000000001</v>
      </c>
      <c r="BT47" s="48">
        <f t="shared" si="28"/>
        <v>325.22300000000001</v>
      </c>
      <c r="BU47" s="48">
        <f t="shared" si="29"/>
        <v>0</v>
      </c>
      <c r="BV47" s="49">
        <f t="shared" si="30"/>
        <v>0</v>
      </c>
    </row>
    <row r="48" spans="1:75" ht="20.25" customHeight="1">
      <c r="A48" s="4">
        <v>100</v>
      </c>
      <c r="B48" s="4" t="s">
        <v>271</v>
      </c>
      <c r="C48" s="8" t="s">
        <v>141</v>
      </c>
      <c r="D48" s="8" t="s">
        <v>123</v>
      </c>
      <c r="E48" s="78">
        <v>100</v>
      </c>
      <c r="F48" s="144">
        <f t="shared" si="31"/>
        <v>268.14400000000001</v>
      </c>
      <c r="G48" s="127" t="s">
        <v>66</v>
      </c>
      <c r="H48" s="123" t="s">
        <v>224</v>
      </c>
      <c r="I48" s="1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9"/>
      <c r="AB48" s="3"/>
      <c r="AC48" s="1"/>
      <c r="AD48" s="7"/>
      <c r="AE48" s="9"/>
      <c r="AF48" s="3"/>
      <c r="AG48" s="80">
        <v>167.59</v>
      </c>
      <c r="AH48" s="3"/>
      <c r="AI48" s="1"/>
      <c r="AJ48" s="3"/>
      <c r="AK48" s="1"/>
      <c r="AM48" s="3">
        <v>1</v>
      </c>
      <c r="AN48" s="3">
        <v>1</v>
      </c>
      <c r="AO48" s="3">
        <v>1.3</v>
      </c>
      <c r="AP48" s="3">
        <v>1</v>
      </c>
      <c r="AQ48" s="3">
        <v>1</v>
      </c>
      <c r="AS48" s="17">
        <f t="shared" si="32"/>
        <v>0</v>
      </c>
      <c r="AT48" s="17">
        <f t="shared" si="33"/>
        <v>0</v>
      </c>
      <c r="AU48" s="17">
        <f t="shared" si="34"/>
        <v>268.14400000000001</v>
      </c>
      <c r="AV48" s="17">
        <f t="shared" si="35"/>
        <v>0</v>
      </c>
      <c r="AW48" s="17">
        <f t="shared" si="36"/>
        <v>0</v>
      </c>
      <c r="AY48" s="17">
        <f t="shared" si="26"/>
        <v>268.14400000000001</v>
      </c>
      <c r="BA48" s="17">
        <v>1</v>
      </c>
      <c r="BB48" s="41">
        <v>31</v>
      </c>
      <c r="BC48" s="20">
        <v>53</v>
      </c>
      <c r="BD48" s="4">
        <v>23.2</v>
      </c>
      <c r="BE48" s="4">
        <v>23.058064516129001</v>
      </c>
      <c r="BF48" s="4">
        <v>23</v>
      </c>
      <c r="BG48" s="4">
        <v>23.1</v>
      </c>
      <c r="BH48" s="4">
        <v>23</v>
      </c>
      <c r="BI48" s="42">
        <v>22</v>
      </c>
      <c r="BJ48" s="20">
        <v>22</v>
      </c>
      <c r="BK48" s="4">
        <v>23</v>
      </c>
      <c r="BL48" s="4">
        <v>23</v>
      </c>
      <c r="BM48" s="4">
        <v>23</v>
      </c>
      <c r="BN48" s="4">
        <v>23</v>
      </c>
      <c r="BO48" s="9">
        <v>23</v>
      </c>
      <c r="BP48" s="22"/>
      <c r="BQ48" s="17">
        <v>1</v>
      </c>
      <c r="BS48" s="47">
        <f t="shared" si="27"/>
        <v>268.14400000000001</v>
      </c>
      <c r="BT48" s="48">
        <f t="shared" si="28"/>
        <v>268.14400000000001</v>
      </c>
      <c r="BU48" s="48">
        <f t="shared" si="29"/>
        <v>0</v>
      </c>
      <c r="BV48" s="49">
        <f t="shared" si="30"/>
        <v>0</v>
      </c>
    </row>
    <row r="49" spans="1:74" ht="20.25" customHeight="1">
      <c r="A49" s="4">
        <v>105</v>
      </c>
      <c r="B49" s="4" t="s">
        <v>270</v>
      </c>
      <c r="C49" s="8" t="s">
        <v>144</v>
      </c>
      <c r="D49" s="8" t="s">
        <v>115</v>
      </c>
      <c r="E49" s="78">
        <v>25</v>
      </c>
      <c r="F49" s="144">
        <f t="shared" si="31"/>
        <v>61.724000000000004</v>
      </c>
      <c r="G49" s="127" t="s">
        <v>25</v>
      </c>
      <c r="H49" s="123" t="s">
        <v>214</v>
      </c>
      <c r="I49" s="1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9"/>
      <c r="AB49" s="3"/>
      <c r="AC49" s="1"/>
      <c r="AD49" s="7"/>
      <c r="AE49" s="9"/>
      <c r="AF49" s="3"/>
      <c r="AG49" s="80">
        <v>154.31</v>
      </c>
      <c r="AH49" s="3"/>
      <c r="AI49" s="1"/>
      <c r="AJ49" s="3"/>
      <c r="AK49" s="1"/>
      <c r="AM49" s="3">
        <v>1</v>
      </c>
      <c r="AN49" s="3">
        <v>1</v>
      </c>
      <c r="AO49" s="3">
        <v>1.3</v>
      </c>
      <c r="AP49" s="3">
        <v>1</v>
      </c>
      <c r="AQ49" s="3">
        <v>1</v>
      </c>
      <c r="AS49" s="17">
        <f t="shared" si="32"/>
        <v>0</v>
      </c>
      <c r="AT49" s="17">
        <f t="shared" si="33"/>
        <v>0</v>
      </c>
      <c r="AU49" s="17">
        <f t="shared" si="34"/>
        <v>246.89600000000002</v>
      </c>
      <c r="AV49" s="17">
        <f t="shared" si="35"/>
        <v>0</v>
      </c>
      <c r="AW49" s="17">
        <f t="shared" si="36"/>
        <v>0</v>
      </c>
      <c r="AY49" s="17">
        <f t="shared" si="26"/>
        <v>246.89600000000002</v>
      </c>
      <c r="BA49" s="17">
        <v>1</v>
      </c>
      <c r="BB49" s="41">
        <v>36</v>
      </c>
      <c r="BC49" s="20">
        <v>58</v>
      </c>
      <c r="BD49" s="4">
        <v>28.2</v>
      </c>
      <c r="BE49" s="4">
        <v>28.058064516129001</v>
      </c>
      <c r="BF49" s="4">
        <v>28</v>
      </c>
      <c r="BG49" s="4">
        <v>28.1</v>
      </c>
      <c r="BH49" s="4">
        <v>28</v>
      </c>
      <c r="BI49" s="42">
        <v>27</v>
      </c>
      <c r="BJ49" s="20">
        <v>27</v>
      </c>
      <c r="BK49" s="4">
        <v>28</v>
      </c>
      <c r="BL49" s="4">
        <v>28</v>
      </c>
      <c r="BM49" s="4">
        <v>28</v>
      </c>
      <c r="BN49" s="4">
        <v>28</v>
      </c>
      <c r="BO49" s="9">
        <v>28</v>
      </c>
      <c r="BP49" s="22"/>
      <c r="BQ49" s="17">
        <v>1</v>
      </c>
      <c r="BS49" s="47">
        <f t="shared" si="27"/>
        <v>246.89600000000002</v>
      </c>
      <c r="BT49" s="48">
        <f t="shared" si="28"/>
        <v>246.89600000000002</v>
      </c>
      <c r="BU49" s="48">
        <f t="shared" si="29"/>
        <v>0</v>
      </c>
      <c r="BV49" s="49">
        <f t="shared" si="30"/>
        <v>0</v>
      </c>
    </row>
    <row r="50" spans="1:74" ht="20.25" customHeight="1">
      <c r="A50" s="4">
        <v>106</v>
      </c>
      <c r="B50" s="4" t="s">
        <v>270</v>
      </c>
      <c r="C50" s="8" t="s">
        <v>142</v>
      </c>
      <c r="D50" s="8" t="s">
        <v>143</v>
      </c>
      <c r="E50" s="78">
        <v>100</v>
      </c>
      <c r="F50" s="144">
        <f t="shared" si="31"/>
        <v>232.464</v>
      </c>
      <c r="G50" s="128" t="s">
        <v>26</v>
      </c>
      <c r="H50" s="123" t="s">
        <v>26</v>
      </c>
      <c r="I50" s="1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9"/>
      <c r="AB50" s="3"/>
      <c r="AC50" s="1"/>
      <c r="AD50" s="7"/>
      <c r="AE50" s="9"/>
      <c r="AF50" s="3"/>
      <c r="AG50" s="80">
        <v>145.29</v>
      </c>
      <c r="AH50" s="3"/>
      <c r="AI50" s="1"/>
      <c r="AJ50" s="3"/>
      <c r="AK50" s="1"/>
      <c r="AM50" s="3">
        <v>1</v>
      </c>
      <c r="AN50" s="3">
        <v>1</v>
      </c>
      <c r="AO50" s="3">
        <v>1.3</v>
      </c>
      <c r="AP50" s="3">
        <v>1</v>
      </c>
      <c r="AQ50" s="3">
        <v>1</v>
      </c>
      <c r="AS50" s="17">
        <f t="shared" si="32"/>
        <v>0</v>
      </c>
      <c r="AT50" s="17">
        <f t="shared" si="33"/>
        <v>0</v>
      </c>
      <c r="AU50" s="17">
        <f t="shared" si="34"/>
        <v>232.464</v>
      </c>
      <c r="AV50" s="17">
        <f t="shared" si="35"/>
        <v>0</v>
      </c>
      <c r="AW50" s="17">
        <f t="shared" si="36"/>
        <v>0</v>
      </c>
      <c r="AY50" s="17">
        <f t="shared" si="26"/>
        <v>232.464</v>
      </c>
      <c r="BA50" s="17">
        <v>1</v>
      </c>
      <c r="BB50" s="41">
        <v>37</v>
      </c>
      <c r="BC50" s="20">
        <v>59</v>
      </c>
      <c r="BD50" s="4">
        <v>29.2</v>
      </c>
      <c r="BE50" s="4">
        <v>29.058064516129001</v>
      </c>
      <c r="BF50" s="4">
        <v>29</v>
      </c>
      <c r="BG50" s="4">
        <v>29.1</v>
      </c>
      <c r="BH50" s="4">
        <v>29</v>
      </c>
      <c r="BI50" s="42">
        <v>28</v>
      </c>
      <c r="BJ50" s="20">
        <v>28</v>
      </c>
      <c r="BK50" s="4">
        <v>29</v>
      </c>
      <c r="BL50" s="4">
        <v>29</v>
      </c>
      <c r="BM50" s="4">
        <v>29</v>
      </c>
      <c r="BN50" s="4">
        <v>29</v>
      </c>
      <c r="BO50" s="9">
        <v>29</v>
      </c>
      <c r="BP50" s="22"/>
      <c r="BQ50" s="17">
        <v>1</v>
      </c>
      <c r="BS50" s="47">
        <f t="shared" si="27"/>
        <v>232.464</v>
      </c>
      <c r="BT50" s="48">
        <f t="shared" si="28"/>
        <v>232.464</v>
      </c>
      <c r="BU50" s="48">
        <f t="shared" si="29"/>
        <v>0</v>
      </c>
      <c r="BV50" s="49">
        <f t="shared" si="30"/>
        <v>0</v>
      </c>
    </row>
    <row r="51" spans="1:74" ht="20.25" customHeight="1">
      <c r="A51" s="4">
        <v>107</v>
      </c>
      <c r="B51" s="4" t="s">
        <v>271</v>
      </c>
      <c r="C51" s="8" t="s">
        <v>221</v>
      </c>
      <c r="D51" s="8" t="s">
        <v>83</v>
      </c>
      <c r="E51" s="78">
        <v>100</v>
      </c>
      <c r="F51" s="144">
        <f t="shared" si="31"/>
        <v>227.80799999999999</v>
      </c>
      <c r="G51" s="127" t="s">
        <v>32</v>
      </c>
      <c r="H51" s="123" t="s">
        <v>216</v>
      </c>
      <c r="I51" s="1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3"/>
      <c r="AC51" s="1"/>
      <c r="AD51" s="7"/>
      <c r="AE51" s="9"/>
      <c r="AF51" s="3"/>
      <c r="AG51" s="80">
        <v>142.38</v>
      </c>
      <c r="AH51" s="3"/>
      <c r="AI51" s="1"/>
      <c r="AJ51" s="3"/>
      <c r="AK51" s="1"/>
      <c r="AM51" s="3">
        <v>1</v>
      </c>
      <c r="AN51" s="3">
        <v>1</v>
      </c>
      <c r="AO51" s="3">
        <v>1.3</v>
      </c>
      <c r="AP51" s="3">
        <v>1</v>
      </c>
      <c r="AQ51" s="3">
        <v>1</v>
      </c>
      <c r="AS51" s="17">
        <f t="shared" si="32"/>
        <v>0</v>
      </c>
      <c r="AT51" s="17">
        <f t="shared" si="33"/>
        <v>0</v>
      </c>
      <c r="AU51" s="17">
        <f t="shared" si="34"/>
        <v>227.80799999999999</v>
      </c>
      <c r="AV51" s="17">
        <f t="shared" si="35"/>
        <v>0</v>
      </c>
      <c r="AW51" s="17">
        <f t="shared" si="36"/>
        <v>0</v>
      </c>
      <c r="AY51" s="17">
        <f t="shared" si="26"/>
        <v>227.80799999999999</v>
      </c>
      <c r="BA51" s="17">
        <v>1</v>
      </c>
      <c r="BB51" s="41">
        <v>38</v>
      </c>
      <c r="BC51" s="20">
        <v>60</v>
      </c>
      <c r="BD51" s="4">
        <v>30.2</v>
      </c>
      <c r="BE51" s="4">
        <v>30.058064516129001</v>
      </c>
      <c r="BF51" s="4">
        <v>30</v>
      </c>
      <c r="BG51" s="4">
        <v>30.1</v>
      </c>
      <c r="BH51" s="4">
        <v>30</v>
      </c>
      <c r="BI51" s="42">
        <v>29</v>
      </c>
      <c r="BJ51" s="20">
        <v>29</v>
      </c>
      <c r="BK51" s="4">
        <v>30</v>
      </c>
      <c r="BL51" s="4">
        <v>30</v>
      </c>
      <c r="BM51" s="4">
        <v>30</v>
      </c>
      <c r="BN51" s="4">
        <v>30</v>
      </c>
      <c r="BO51" s="9">
        <v>30</v>
      </c>
      <c r="BP51" s="22"/>
      <c r="BQ51" s="17">
        <v>1</v>
      </c>
      <c r="BS51" s="47">
        <f t="shared" si="27"/>
        <v>227.80799999999999</v>
      </c>
      <c r="BT51" s="48">
        <f t="shared" si="28"/>
        <v>227.80799999999999</v>
      </c>
      <c r="BU51" s="48">
        <f t="shared" si="29"/>
        <v>0</v>
      </c>
      <c r="BV51" s="49">
        <f t="shared" si="30"/>
        <v>0</v>
      </c>
    </row>
    <row r="52" spans="1:74" ht="20.25" customHeight="1">
      <c r="A52" s="4">
        <v>108</v>
      </c>
      <c r="B52" s="4" t="s">
        <v>271</v>
      </c>
      <c r="C52" s="8" t="s">
        <v>166</v>
      </c>
      <c r="D52" s="8" t="s">
        <v>167</v>
      </c>
      <c r="E52" s="78">
        <v>100</v>
      </c>
      <c r="F52" s="144">
        <f t="shared" si="31"/>
        <v>166.41299999999998</v>
      </c>
      <c r="G52" s="128" t="s">
        <v>168</v>
      </c>
      <c r="H52" s="123" t="s">
        <v>168</v>
      </c>
      <c r="I52" s="1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3"/>
      <c r="AC52" s="1"/>
      <c r="AD52" s="7"/>
      <c r="AE52" s="9"/>
      <c r="AF52" s="3"/>
      <c r="AG52" s="80">
        <v>128.01</v>
      </c>
      <c r="AH52" s="3"/>
      <c r="AI52" s="1"/>
      <c r="AJ52" s="3"/>
      <c r="AK52" s="1"/>
      <c r="AM52" s="3">
        <v>1</v>
      </c>
      <c r="AN52" s="3">
        <v>1</v>
      </c>
      <c r="AO52" s="3">
        <v>1</v>
      </c>
      <c r="AP52" s="3">
        <v>1</v>
      </c>
      <c r="AQ52" s="3">
        <v>1</v>
      </c>
      <c r="AS52" s="17">
        <f t="shared" si="32"/>
        <v>0</v>
      </c>
      <c r="AT52" s="17">
        <f t="shared" si="33"/>
        <v>0</v>
      </c>
      <c r="AU52" s="17">
        <f t="shared" si="34"/>
        <v>166.41299999999998</v>
      </c>
      <c r="AV52" s="17">
        <f t="shared" si="35"/>
        <v>0</v>
      </c>
      <c r="AW52" s="17">
        <f t="shared" si="36"/>
        <v>0</v>
      </c>
      <c r="AY52" s="17">
        <f t="shared" si="26"/>
        <v>166.41299999999998</v>
      </c>
      <c r="BA52" s="17">
        <v>1</v>
      </c>
      <c r="BB52" s="41">
        <v>39</v>
      </c>
      <c r="BC52" s="20">
        <v>61</v>
      </c>
      <c r="BD52" s="4">
        <v>31.2</v>
      </c>
      <c r="BE52" s="4">
        <v>31.058064516129001</v>
      </c>
      <c r="BF52" s="4">
        <v>31</v>
      </c>
      <c r="BG52" s="4">
        <v>31.1</v>
      </c>
      <c r="BH52" s="4">
        <v>31</v>
      </c>
      <c r="BI52" s="42">
        <v>30</v>
      </c>
      <c r="BJ52" s="20">
        <v>30</v>
      </c>
      <c r="BK52" s="4">
        <v>31</v>
      </c>
      <c r="BL52" s="4">
        <v>31</v>
      </c>
      <c r="BM52" s="4">
        <v>31</v>
      </c>
      <c r="BN52" s="4">
        <v>31</v>
      </c>
      <c r="BO52" s="9">
        <v>31</v>
      </c>
      <c r="BP52" s="22"/>
      <c r="BQ52" s="17">
        <v>1</v>
      </c>
      <c r="BS52" s="47">
        <f t="shared" si="27"/>
        <v>166.41299999999998</v>
      </c>
      <c r="BT52" s="48">
        <f t="shared" si="28"/>
        <v>166.41299999999998</v>
      </c>
      <c r="BU52" s="48">
        <f t="shared" si="29"/>
        <v>0</v>
      </c>
      <c r="BV52" s="49">
        <f t="shared" si="30"/>
        <v>0</v>
      </c>
    </row>
    <row r="53" spans="1:74" ht="20.25" customHeight="1">
      <c r="A53" s="4">
        <v>109</v>
      </c>
      <c r="B53" s="4" t="s">
        <v>271</v>
      </c>
      <c r="C53" s="8" t="s">
        <v>169</v>
      </c>
      <c r="D53" s="8" t="s">
        <v>222</v>
      </c>
      <c r="E53" s="78">
        <v>100</v>
      </c>
      <c r="F53" s="144">
        <f t="shared" si="31"/>
        <v>166.322</v>
      </c>
      <c r="G53" s="128" t="s">
        <v>68</v>
      </c>
      <c r="H53" s="123" t="s">
        <v>68</v>
      </c>
      <c r="I53" s="1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3"/>
      <c r="AC53" s="1"/>
      <c r="AD53" s="7"/>
      <c r="AE53" s="9"/>
      <c r="AF53" s="3"/>
      <c r="AG53" s="80">
        <v>127.94</v>
      </c>
      <c r="AH53" s="3"/>
      <c r="AI53" s="1"/>
      <c r="AJ53" s="3"/>
      <c r="AK53" s="1"/>
      <c r="AM53" s="3">
        <v>1</v>
      </c>
      <c r="AN53" s="3">
        <v>1</v>
      </c>
      <c r="AO53" s="3">
        <v>1</v>
      </c>
      <c r="AP53" s="3">
        <v>1</v>
      </c>
      <c r="AQ53" s="3">
        <v>1</v>
      </c>
      <c r="AS53" s="17">
        <f t="shared" si="32"/>
        <v>0</v>
      </c>
      <c r="AT53" s="17">
        <f t="shared" si="33"/>
        <v>0</v>
      </c>
      <c r="AU53" s="17">
        <f t="shared" si="34"/>
        <v>166.322</v>
      </c>
      <c r="AV53" s="17">
        <f t="shared" si="35"/>
        <v>0</v>
      </c>
      <c r="AW53" s="17">
        <f t="shared" si="36"/>
        <v>0</v>
      </c>
      <c r="AY53" s="17">
        <f t="shared" si="26"/>
        <v>166.322</v>
      </c>
      <c r="BA53" s="17">
        <v>1</v>
      </c>
      <c r="BB53" s="41">
        <v>40</v>
      </c>
      <c r="BC53" s="20">
        <v>62</v>
      </c>
      <c r="BD53" s="4">
        <v>32.200000000000003</v>
      </c>
      <c r="BE53" s="4">
        <v>32.058064516129001</v>
      </c>
      <c r="BF53" s="4">
        <v>32</v>
      </c>
      <c r="BG53" s="4">
        <v>32.1</v>
      </c>
      <c r="BH53" s="4">
        <v>32</v>
      </c>
      <c r="BI53" s="42">
        <v>31</v>
      </c>
      <c r="BJ53" s="20">
        <v>31</v>
      </c>
      <c r="BK53" s="4">
        <v>32</v>
      </c>
      <c r="BL53" s="4">
        <v>32</v>
      </c>
      <c r="BM53" s="4">
        <v>32</v>
      </c>
      <c r="BN53" s="4">
        <v>32</v>
      </c>
      <c r="BO53" s="9">
        <v>32</v>
      </c>
      <c r="BP53" s="22"/>
      <c r="BQ53" s="17">
        <v>1</v>
      </c>
      <c r="BS53" s="47">
        <f t="shared" si="27"/>
        <v>166.322</v>
      </c>
      <c r="BT53" s="48">
        <f t="shared" si="28"/>
        <v>166.322</v>
      </c>
      <c r="BU53" s="48">
        <f t="shared" si="29"/>
        <v>0</v>
      </c>
      <c r="BV53" s="49">
        <f t="shared" si="30"/>
        <v>0</v>
      </c>
    </row>
    <row r="54" spans="1:74" ht="20.25" customHeight="1">
      <c r="A54" s="4">
        <v>110</v>
      </c>
      <c r="B54" s="4" t="s">
        <v>270</v>
      </c>
      <c r="C54" s="8" t="s">
        <v>145</v>
      </c>
      <c r="D54" s="8" t="s">
        <v>146</v>
      </c>
      <c r="E54" s="78">
        <v>25</v>
      </c>
      <c r="F54" s="144">
        <f t="shared" si="31"/>
        <v>41.346499999999999</v>
      </c>
      <c r="G54" s="127" t="s">
        <v>30</v>
      </c>
      <c r="H54" s="123" t="s">
        <v>67</v>
      </c>
      <c r="I54" s="1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9"/>
      <c r="AB54" s="3"/>
      <c r="AC54" s="1"/>
      <c r="AD54" s="7"/>
      <c r="AE54" s="9"/>
      <c r="AF54" s="3"/>
      <c r="AG54" s="80">
        <v>127.22</v>
      </c>
      <c r="AH54" s="3"/>
      <c r="AI54" s="1"/>
      <c r="AJ54" s="3"/>
      <c r="AK54" s="1"/>
      <c r="AM54" s="3">
        <v>1</v>
      </c>
      <c r="AN54" s="3">
        <v>1</v>
      </c>
      <c r="AO54" s="3">
        <v>1</v>
      </c>
      <c r="AP54" s="3">
        <v>1</v>
      </c>
      <c r="AQ54" s="3">
        <v>1</v>
      </c>
      <c r="AS54" s="17">
        <f t="shared" si="32"/>
        <v>0</v>
      </c>
      <c r="AT54" s="17">
        <f t="shared" si="33"/>
        <v>0</v>
      </c>
      <c r="AU54" s="17">
        <f t="shared" si="34"/>
        <v>165.386</v>
      </c>
      <c r="AV54" s="17">
        <f t="shared" si="35"/>
        <v>0</v>
      </c>
      <c r="AW54" s="17">
        <f t="shared" si="36"/>
        <v>0</v>
      </c>
      <c r="AY54" s="17">
        <f t="shared" si="26"/>
        <v>165.386</v>
      </c>
      <c r="BA54" s="17">
        <v>1</v>
      </c>
      <c r="BB54" s="41">
        <v>41</v>
      </c>
      <c r="BC54" s="20">
        <v>63</v>
      </c>
      <c r="BD54" s="4">
        <v>33.200000000000003</v>
      </c>
      <c r="BE54" s="4">
        <v>33.058064516129001</v>
      </c>
      <c r="BF54" s="4">
        <v>33</v>
      </c>
      <c r="BG54" s="4">
        <v>33.1</v>
      </c>
      <c r="BH54" s="4">
        <v>33</v>
      </c>
      <c r="BI54" s="42">
        <v>32</v>
      </c>
      <c r="BJ54" s="20">
        <v>32</v>
      </c>
      <c r="BK54" s="4">
        <v>33</v>
      </c>
      <c r="BL54" s="4">
        <v>33</v>
      </c>
      <c r="BM54" s="4">
        <v>33</v>
      </c>
      <c r="BN54" s="4">
        <v>33</v>
      </c>
      <c r="BO54" s="9">
        <v>33</v>
      </c>
      <c r="BP54" s="22"/>
      <c r="BQ54" s="17">
        <v>1</v>
      </c>
      <c r="BS54" s="47">
        <f t="shared" si="27"/>
        <v>165.386</v>
      </c>
      <c r="BT54" s="48">
        <f t="shared" si="28"/>
        <v>165.386</v>
      </c>
      <c r="BU54" s="48">
        <f t="shared" si="29"/>
        <v>0</v>
      </c>
      <c r="BV54" s="49">
        <f t="shared" si="30"/>
        <v>0</v>
      </c>
    </row>
    <row r="55" spans="1:74" ht="20.25" customHeight="1">
      <c r="A55" s="4">
        <v>111</v>
      </c>
      <c r="B55" s="4" t="s">
        <v>270</v>
      </c>
      <c r="C55" s="8" t="s">
        <v>223</v>
      </c>
      <c r="D55" s="8" t="s">
        <v>82</v>
      </c>
      <c r="E55" s="78">
        <v>100</v>
      </c>
      <c r="F55" s="144">
        <f t="shared" si="31"/>
        <v>151.905</v>
      </c>
      <c r="G55" s="128" t="s">
        <v>75</v>
      </c>
      <c r="H55" s="123" t="s">
        <v>75</v>
      </c>
      <c r="I55" s="1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9"/>
      <c r="AB55" s="3"/>
      <c r="AC55" s="1"/>
      <c r="AD55" s="7"/>
      <c r="AE55" s="67"/>
      <c r="AF55" s="3"/>
      <c r="AG55" s="80">
        <v>116.85</v>
      </c>
      <c r="AH55" s="3"/>
      <c r="AI55" s="1"/>
      <c r="AJ55" s="3"/>
      <c r="AK55" s="1"/>
      <c r="AM55" s="3">
        <v>1</v>
      </c>
      <c r="AN55" s="3">
        <v>1</v>
      </c>
      <c r="AO55" s="3">
        <v>1</v>
      </c>
      <c r="AP55" s="3">
        <v>1</v>
      </c>
      <c r="AQ55" s="3">
        <v>1</v>
      </c>
      <c r="AS55" s="17">
        <f t="shared" si="32"/>
        <v>0</v>
      </c>
      <c r="AT55" s="17">
        <f t="shared" si="33"/>
        <v>0</v>
      </c>
      <c r="AU55" s="17">
        <f t="shared" si="34"/>
        <v>151.905</v>
      </c>
      <c r="AV55" s="17">
        <f t="shared" si="35"/>
        <v>0</v>
      </c>
      <c r="AW55" s="17">
        <f t="shared" si="36"/>
        <v>0</v>
      </c>
      <c r="AY55" s="17">
        <f t="shared" si="26"/>
        <v>151.905</v>
      </c>
      <c r="BA55" s="17">
        <v>1</v>
      </c>
      <c r="BB55" s="41">
        <v>42</v>
      </c>
      <c r="BC55" s="20">
        <v>64</v>
      </c>
      <c r="BD55" s="4">
        <v>34.200000000000003</v>
      </c>
      <c r="BE55" s="4">
        <v>34.058064516129001</v>
      </c>
      <c r="BF55" s="4">
        <v>34</v>
      </c>
      <c r="BG55" s="4">
        <v>34.1</v>
      </c>
      <c r="BH55" s="4">
        <v>34</v>
      </c>
      <c r="BI55" s="42">
        <v>33</v>
      </c>
      <c r="BJ55" s="20">
        <v>33</v>
      </c>
      <c r="BK55" s="4">
        <v>34</v>
      </c>
      <c r="BL55" s="4">
        <v>34</v>
      </c>
      <c r="BM55" s="4">
        <v>34</v>
      </c>
      <c r="BN55" s="4">
        <v>34</v>
      </c>
      <c r="BO55" s="9">
        <v>34</v>
      </c>
      <c r="BP55" s="22"/>
      <c r="BQ55" s="17">
        <v>1</v>
      </c>
      <c r="BS55" s="47">
        <f t="shared" si="27"/>
        <v>151.905</v>
      </c>
      <c r="BT55" s="48">
        <f t="shared" si="28"/>
        <v>151.905</v>
      </c>
      <c r="BU55" s="48">
        <f t="shared" si="29"/>
        <v>0</v>
      </c>
      <c r="BV55" s="49">
        <f t="shared" si="30"/>
        <v>0</v>
      </c>
    </row>
    <row r="56" spans="1:74" ht="20.25" customHeight="1">
      <c r="A56" s="4">
        <v>112</v>
      </c>
      <c r="B56" s="4" t="s">
        <v>271</v>
      </c>
      <c r="C56" s="8" t="s">
        <v>169</v>
      </c>
      <c r="D56" s="8" t="s">
        <v>170</v>
      </c>
      <c r="E56" s="78">
        <v>100</v>
      </c>
      <c r="F56" s="144">
        <f t="shared" si="31"/>
        <v>141.102</v>
      </c>
      <c r="G56" s="128" t="s">
        <v>68</v>
      </c>
      <c r="H56" s="123" t="s">
        <v>68</v>
      </c>
      <c r="I56" s="1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9"/>
      <c r="AB56" s="3"/>
      <c r="AC56" s="1"/>
      <c r="AD56" s="7"/>
      <c r="AE56" s="9"/>
      <c r="AF56" s="3"/>
      <c r="AG56" s="80">
        <v>108.54</v>
      </c>
      <c r="AH56" s="3"/>
      <c r="AI56" s="68"/>
      <c r="AJ56" s="3"/>
      <c r="AK56" s="1"/>
      <c r="AM56" s="3">
        <v>1</v>
      </c>
      <c r="AN56" s="3">
        <v>1</v>
      </c>
      <c r="AO56" s="3">
        <v>1</v>
      </c>
      <c r="AP56" s="3">
        <v>1</v>
      </c>
      <c r="AQ56" s="3">
        <v>1</v>
      </c>
      <c r="AS56" s="17">
        <f t="shared" si="32"/>
        <v>0</v>
      </c>
      <c r="AT56" s="17">
        <f t="shared" si="33"/>
        <v>0</v>
      </c>
      <c r="AU56" s="17">
        <f t="shared" si="34"/>
        <v>141.102</v>
      </c>
      <c r="AV56" s="17">
        <f t="shared" si="35"/>
        <v>0</v>
      </c>
      <c r="AW56" s="17">
        <f t="shared" si="36"/>
        <v>0</v>
      </c>
      <c r="AY56" s="17">
        <f t="shared" si="26"/>
        <v>141.102</v>
      </c>
      <c r="BA56" s="17">
        <v>1</v>
      </c>
      <c r="BB56" s="41">
        <v>43</v>
      </c>
      <c r="BC56" s="20">
        <v>65</v>
      </c>
      <c r="BD56" s="4">
        <v>35.200000000000003</v>
      </c>
      <c r="BE56" s="4">
        <v>35.058064516129001</v>
      </c>
      <c r="BF56" s="4">
        <v>35</v>
      </c>
      <c r="BG56" s="4">
        <v>35.1</v>
      </c>
      <c r="BH56" s="4">
        <v>35</v>
      </c>
      <c r="BI56" s="42">
        <v>34</v>
      </c>
      <c r="BJ56" s="20">
        <v>34</v>
      </c>
      <c r="BK56" s="4">
        <v>35</v>
      </c>
      <c r="BL56" s="4">
        <v>35</v>
      </c>
      <c r="BM56" s="4">
        <v>35</v>
      </c>
      <c r="BN56" s="4">
        <v>35</v>
      </c>
      <c r="BO56" s="9">
        <v>35</v>
      </c>
      <c r="BP56" s="22"/>
      <c r="BQ56" s="17">
        <v>1</v>
      </c>
      <c r="BS56" s="47">
        <f t="shared" si="27"/>
        <v>141.102</v>
      </c>
      <c r="BT56" s="48">
        <f t="shared" si="28"/>
        <v>141.102</v>
      </c>
      <c r="BU56" s="48">
        <f t="shared" si="29"/>
        <v>0</v>
      </c>
      <c r="BV56" s="49">
        <f t="shared" si="30"/>
        <v>0</v>
      </c>
    </row>
    <row r="57" spans="1:74" ht="20.25" customHeight="1">
      <c r="A57" s="4">
        <v>113</v>
      </c>
      <c r="B57" s="4" t="s">
        <v>270</v>
      </c>
      <c r="C57" s="8" t="s">
        <v>162</v>
      </c>
      <c r="D57" s="8" t="s">
        <v>163</v>
      </c>
      <c r="E57" s="78">
        <v>100</v>
      </c>
      <c r="F57" s="144">
        <f t="shared" si="31"/>
        <v>770.88700000000006</v>
      </c>
      <c r="G57" s="128" t="s">
        <v>75</v>
      </c>
      <c r="H57" s="123" t="s">
        <v>75</v>
      </c>
      <c r="I57" s="1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9"/>
      <c r="AB57" s="3"/>
      <c r="AC57" s="1"/>
      <c r="AD57" s="7"/>
      <c r="AE57" s="67">
        <v>301.60000000000002</v>
      </c>
      <c r="AF57" s="3"/>
      <c r="AG57" s="80">
        <v>105.79</v>
      </c>
      <c r="AH57" s="3"/>
      <c r="AI57" s="1"/>
      <c r="AJ57" s="3"/>
      <c r="AK57" s="1"/>
      <c r="AM57" s="3">
        <v>1</v>
      </c>
      <c r="AN57" s="3">
        <v>2</v>
      </c>
      <c r="AO57" s="3">
        <v>1</v>
      </c>
      <c r="AP57" s="3">
        <v>1</v>
      </c>
      <c r="AQ57" s="3">
        <v>1</v>
      </c>
      <c r="AS57" s="17">
        <f t="shared" si="32"/>
        <v>0</v>
      </c>
      <c r="AT57" s="17">
        <f t="shared" si="33"/>
        <v>633.36</v>
      </c>
      <c r="AU57" s="17">
        <f t="shared" si="34"/>
        <v>137.52700000000002</v>
      </c>
      <c r="AV57" s="17">
        <f t="shared" si="35"/>
        <v>0</v>
      </c>
      <c r="AW57" s="17">
        <f t="shared" si="36"/>
        <v>0</v>
      </c>
      <c r="AY57" s="17">
        <f t="shared" si="26"/>
        <v>770.88700000000006</v>
      </c>
      <c r="BA57" s="17">
        <v>1</v>
      </c>
      <c r="BB57" s="41">
        <v>44</v>
      </c>
      <c r="BC57" s="20">
        <v>66</v>
      </c>
      <c r="BD57" s="4">
        <v>36.200000000000003</v>
      </c>
      <c r="BE57" s="4">
        <v>36.058064516129001</v>
      </c>
      <c r="BF57" s="4">
        <v>36</v>
      </c>
      <c r="BG57" s="4">
        <v>36.1</v>
      </c>
      <c r="BH57" s="4">
        <v>36</v>
      </c>
      <c r="BI57" s="42">
        <v>35</v>
      </c>
      <c r="BJ57" s="20">
        <v>35</v>
      </c>
      <c r="BK57" s="4">
        <v>36</v>
      </c>
      <c r="BL57" s="4">
        <v>36</v>
      </c>
      <c r="BM57" s="4">
        <v>36</v>
      </c>
      <c r="BN57" s="4">
        <v>36</v>
      </c>
      <c r="BO57" s="9">
        <v>36</v>
      </c>
      <c r="BP57" s="22"/>
      <c r="BQ57" s="17">
        <v>1</v>
      </c>
      <c r="BS57" s="47">
        <f t="shared" si="27"/>
        <v>770.88700000000006</v>
      </c>
      <c r="BT57" s="48">
        <f t="shared" si="28"/>
        <v>770.88700000000006</v>
      </c>
      <c r="BU57" s="48">
        <f t="shared" si="29"/>
        <v>0</v>
      </c>
      <c r="BV57" s="49">
        <f t="shared" si="30"/>
        <v>0</v>
      </c>
    </row>
    <row r="58" spans="1:74" ht="20.25" customHeight="1">
      <c r="A58" s="4">
        <v>114</v>
      </c>
      <c r="B58" s="4" t="s">
        <v>270</v>
      </c>
      <c r="C58" s="8" t="s">
        <v>175</v>
      </c>
      <c r="D58" s="8" t="s">
        <v>83</v>
      </c>
      <c r="E58" s="78">
        <v>100</v>
      </c>
      <c r="F58" s="144">
        <f t="shared" si="31"/>
        <v>108.12100000000001</v>
      </c>
      <c r="G58" s="128" t="s">
        <v>75</v>
      </c>
      <c r="H58" s="123" t="s">
        <v>75</v>
      </c>
      <c r="I58" s="1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9"/>
      <c r="AB58" s="3"/>
      <c r="AC58" s="1"/>
      <c r="AD58" s="7"/>
      <c r="AE58" s="9"/>
      <c r="AF58" s="3"/>
      <c r="AG58" s="80">
        <v>83.17</v>
      </c>
      <c r="AH58" s="3"/>
      <c r="AI58" s="68"/>
      <c r="AJ58" s="3"/>
      <c r="AK58" s="1"/>
      <c r="AM58" s="3">
        <v>1</v>
      </c>
      <c r="AN58" s="3">
        <v>1</v>
      </c>
      <c r="AO58" s="3">
        <v>1</v>
      </c>
      <c r="AP58" s="3">
        <v>1</v>
      </c>
      <c r="AQ58" s="3">
        <v>1</v>
      </c>
      <c r="AS58" s="17">
        <f t="shared" si="32"/>
        <v>0</v>
      </c>
      <c r="AT58" s="17">
        <f t="shared" si="33"/>
        <v>0</v>
      </c>
      <c r="AU58" s="17">
        <f t="shared" si="34"/>
        <v>108.12100000000001</v>
      </c>
      <c r="AV58" s="17">
        <f t="shared" si="35"/>
        <v>0</v>
      </c>
      <c r="AW58" s="17">
        <f t="shared" si="36"/>
        <v>0</v>
      </c>
      <c r="AY58" s="17">
        <f t="shared" si="26"/>
        <v>108.12100000000001</v>
      </c>
      <c r="BA58" s="17">
        <v>1</v>
      </c>
      <c r="BB58" s="41">
        <v>45</v>
      </c>
      <c r="BC58" s="20">
        <v>67</v>
      </c>
      <c r="BD58" s="4">
        <v>37.200000000000003</v>
      </c>
      <c r="BE58" s="4">
        <v>37.058064516129001</v>
      </c>
      <c r="BF58" s="4">
        <v>37</v>
      </c>
      <c r="BG58" s="4">
        <v>37.1</v>
      </c>
      <c r="BH58" s="4">
        <v>37</v>
      </c>
      <c r="BI58" s="42">
        <v>36</v>
      </c>
      <c r="BJ58" s="20">
        <v>36</v>
      </c>
      <c r="BK58" s="4">
        <v>37</v>
      </c>
      <c r="BL58" s="4">
        <v>37</v>
      </c>
      <c r="BM58" s="4">
        <v>37</v>
      </c>
      <c r="BN58" s="4">
        <v>37</v>
      </c>
      <c r="BO58" s="9">
        <v>37</v>
      </c>
      <c r="BP58" s="22"/>
      <c r="BQ58" s="17">
        <v>1</v>
      </c>
      <c r="BS58" s="47">
        <f t="shared" si="27"/>
        <v>108.12100000000001</v>
      </c>
      <c r="BT58" s="48">
        <f t="shared" si="28"/>
        <v>108.12100000000001</v>
      </c>
      <c r="BU58" s="48">
        <f t="shared" si="29"/>
        <v>0</v>
      </c>
      <c r="BV58" s="49">
        <f t="shared" si="30"/>
        <v>0</v>
      </c>
    </row>
    <row r="59" spans="1:74" ht="20.25" customHeight="1">
      <c r="A59" s="4">
        <v>116</v>
      </c>
      <c r="B59" s="4" t="s">
        <v>270</v>
      </c>
      <c r="C59" s="8" t="s">
        <v>182</v>
      </c>
      <c r="D59" s="8" t="s">
        <v>171</v>
      </c>
      <c r="E59" s="78">
        <v>100</v>
      </c>
      <c r="F59" s="144">
        <f t="shared" si="31"/>
        <v>604.79100000000005</v>
      </c>
      <c r="G59" s="128" t="s">
        <v>24</v>
      </c>
      <c r="H59" s="123" t="s">
        <v>24</v>
      </c>
      <c r="I59" s="1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9"/>
      <c r="AB59" s="3"/>
      <c r="AC59" s="1"/>
      <c r="AD59" s="7"/>
      <c r="AE59" s="67">
        <v>261.72000000000003</v>
      </c>
      <c r="AF59" s="3"/>
      <c r="AG59" s="80">
        <v>82.71</v>
      </c>
      <c r="AH59" s="3"/>
      <c r="AI59" s="68"/>
      <c r="AJ59" s="3"/>
      <c r="AK59" s="1"/>
      <c r="AM59" s="3">
        <v>1</v>
      </c>
      <c r="AN59" s="3">
        <v>1.8</v>
      </c>
      <c r="AO59" s="3">
        <v>1</v>
      </c>
      <c r="AP59" s="3">
        <v>1</v>
      </c>
      <c r="AQ59" s="3">
        <v>1</v>
      </c>
      <c r="AS59" s="17">
        <f t="shared" si="32"/>
        <v>0</v>
      </c>
      <c r="AT59" s="17">
        <f t="shared" si="33"/>
        <v>497.26800000000009</v>
      </c>
      <c r="AU59" s="17">
        <f t="shared" si="34"/>
        <v>107.523</v>
      </c>
      <c r="AV59" s="17">
        <f t="shared" si="35"/>
        <v>0</v>
      </c>
      <c r="AW59" s="17">
        <f t="shared" si="36"/>
        <v>0</v>
      </c>
      <c r="AY59" s="17">
        <f t="shared" si="26"/>
        <v>604.79100000000005</v>
      </c>
      <c r="BA59" s="17">
        <v>1</v>
      </c>
      <c r="BB59" s="41">
        <v>47</v>
      </c>
      <c r="BC59" s="20">
        <v>69</v>
      </c>
      <c r="BD59" s="4">
        <v>39.200000000000003</v>
      </c>
      <c r="BE59" s="4">
        <v>39.058064516129001</v>
      </c>
      <c r="BF59" s="4">
        <v>39</v>
      </c>
      <c r="BG59" s="4">
        <v>39.1</v>
      </c>
      <c r="BH59" s="4">
        <v>39</v>
      </c>
      <c r="BI59" s="42">
        <v>38</v>
      </c>
      <c r="BJ59" s="20">
        <v>38</v>
      </c>
      <c r="BK59" s="4">
        <v>39</v>
      </c>
      <c r="BL59" s="4">
        <v>39</v>
      </c>
      <c r="BM59" s="4">
        <v>39</v>
      </c>
      <c r="BN59" s="4">
        <v>39</v>
      </c>
      <c r="BO59" s="9">
        <v>39</v>
      </c>
      <c r="BP59" s="22"/>
      <c r="BQ59" s="17">
        <v>1</v>
      </c>
      <c r="BS59" s="47">
        <f t="shared" si="27"/>
        <v>604.79100000000005</v>
      </c>
      <c r="BT59" s="48">
        <f t="shared" si="28"/>
        <v>604.79100000000005</v>
      </c>
      <c r="BU59" s="48">
        <f t="shared" si="29"/>
        <v>0</v>
      </c>
      <c r="BV59" s="49">
        <f t="shared" si="30"/>
        <v>0</v>
      </c>
    </row>
    <row r="60" spans="1:74" ht="20.25" customHeight="1">
      <c r="A60" s="4">
        <v>124</v>
      </c>
      <c r="B60" s="4" t="s">
        <v>270</v>
      </c>
      <c r="C60" s="8" t="s">
        <v>159</v>
      </c>
      <c r="D60" s="8" t="s">
        <v>160</v>
      </c>
      <c r="E60" s="78">
        <v>100</v>
      </c>
      <c r="F60" s="144">
        <f t="shared" si="31"/>
        <v>456.29400000000004</v>
      </c>
      <c r="G60" s="128" t="s">
        <v>24</v>
      </c>
      <c r="H60" s="123" t="s">
        <v>24</v>
      </c>
      <c r="I60" s="10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3"/>
      <c r="AC60" s="1"/>
      <c r="AD60" s="7"/>
      <c r="AE60" s="9"/>
      <c r="AF60" s="3"/>
      <c r="AG60" s="80">
        <v>189.06</v>
      </c>
      <c r="AH60" s="3"/>
      <c r="AI60" s="141">
        <v>64.72</v>
      </c>
      <c r="AJ60" s="3"/>
      <c r="AK60" s="1"/>
      <c r="AM60" s="3">
        <v>1</v>
      </c>
      <c r="AN60" s="3">
        <v>1</v>
      </c>
      <c r="AO60" s="3">
        <v>1.6</v>
      </c>
      <c r="AP60" s="3">
        <v>1</v>
      </c>
      <c r="AQ60" s="3">
        <v>1</v>
      </c>
      <c r="AS60" s="17">
        <f t="shared" si="32"/>
        <v>0</v>
      </c>
      <c r="AT60" s="17">
        <f t="shared" si="33"/>
        <v>0</v>
      </c>
      <c r="AU60" s="17">
        <f t="shared" si="34"/>
        <v>359.21400000000006</v>
      </c>
      <c r="AV60" s="17">
        <f t="shared" si="35"/>
        <v>97.08</v>
      </c>
      <c r="AW60" s="17">
        <f t="shared" si="36"/>
        <v>0</v>
      </c>
      <c r="AY60" s="17">
        <f t="shared" si="26"/>
        <v>456.29400000000004</v>
      </c>
      <c r="BA60" s="17">
        <v>1</v>
      </c>
      <c r="BB60" s="41">
        <v>55</v>
      </c>
      <c r="BC60" s="20">
        <v>77</v>
      </c>
      <c r="BD60" s="4">
        <v>47.2</v>
      </c>
      <c r="BE60" s="4">
        <v>47.058064516129001</v>
      </c>
      <c r="BF60" s="4">
        <v>47</v>
      </c>
      <c r="BG60" s="4">
        <v>47.1</v>
      </c>
      <c r="BH60" s="4">
        <v>47</v>
      </c>
      <c r="BI60" s="42">
        <v>46</v>
      </c>
      <c r="BJ60" s="20">
        <v>46</v>
      </c>
      <c r="BK60" s="4">
        <v>47</v>
      </c>
      <c r="BL60" s="4">
        <v>47</v>
      </c>
      <c r="BM60" s="4">
        <v>47</v>
      </c>
      <c r="BN60" s="4">
        <v>47</v>
      </c>
      <c r="BO60" s="9">
        <v>47</v>
      </c>
      <c r="BP60" s="22"/>
      <c r="BQ60" s="17">
        <v>1</v>
      </c>
      <c r="BS60" s="47">
        <f t="shared" si="27"/>
        <v>456.29400000000004</v>
      </c>
      <c r="BT60" s="48">
        <f t="shared" si="28"/>
        <v>456.29400000000004</v>
      </c>
      <c r="BU60" s="48">
        <f t="shared" si="29"/>
        <v>0</v>
      </c>
      <c r="BV60" s="49">
        <f t="shared" si="30"/>
        <v>0</v>
      </c>
    </row>
    <row r="61" spans="1:74" ht="20.25" customHeight="1">
      <c r="A61" s="4">
        <v>126</v>
      </c>
      <c r="B61" s="4" t="s">
        <v>270</v>
      </c>
      <c r="C61" s="8" t="s">
        <v>153</v>
      </c>
      <c r="D61" s="8" t="s">
        <v>154</v>
      </c>
      <c r="E61" s="78">
        <v>100</v>
      </c>
      <c r="F61" s="144">
        <f t="shared" si="31"/>
        <v>442.79300000000001</v>
      </c>
      <c r="G61" s="128" t="s">
        <v>62</v>
      </c>
      <c r="H61" s="123" t="s">
        <v>62</v>
      </c>
      <c r="I61" s="1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3"/>
      <c r="AC61" s="1"/>
      <c r="AD61" s="7"/>
      <c r="AE61" s="9"/>
      <c r="AF61" s="3"/>
      <c r="AG61" s="80">
        <v>176.27</v>
      </c>
      <c r="AH61" s="3"/>
      <c r="AI61" s="141">
        <v>71.92</v>
      </c>
      <c r="AJ61" s="3"/>
      <c r="AK61" s="1"/>
      <c r="AM61" s="3">
        <v>1</v>
      </c>
      <c r="AN61" s="3">
        <v>1</v>
      </c>
      <c r="AO61" s="3">
        <v>1.6</v>
      </c>
      <c r="AP61" s="3">
        <v>1</v>
      </c>
      <c r="AQ61" s="3">
        <v>1</v>
      </c>
      <c r="AS61" s="17">
        <f t="shared" si="32"/>
        <v>0</v>
      </c>
      <c r="AT61" s="17">
        <f t="shared" si="33"/>
        <v>0</v>
      </c>
      <c r="AU61" s="17">
        <f t="shared" si="34"/>
        <v>334.91300000000001</v>
      </c>
      <c r="AV61" s="17">
        <f t="shared" si="35"/>
        <v>107.88</v>
      </c>
      <c r="AW61" s="17">
        <f t="shared" si="36"/>
        <v>0</v>
      </c>
      <c r="AY61" s="17">
        <f t="shared" si="26"/>
        <v>442.79300000000001</v>
      </c>
      <c r="BA61" s="17">
        <v>1</v>
      </c>
      <c r="BB61" s="41">
        <v>57</v>
      </c>
      <c r="BC61" s="20">
        <v>79</v>
      </c>
      <c r="BD61" s="4">
        <v>49.2</v>
      </c>
      <c r="BE61" s="4">
        <v>49.058064516129001</v>
      </c>
      <c r="BF61" s="4">
        <v>49</v>
      </c>
      <c r="BG61" s="4">
        <v>49.1</v>
      </c>
      <c r="BH61" s="4">
        <v>49</v>
      </c>
      <c r="BI61" s="42">
        <v>48</v>
      </c>
      <c r="BJ61" s="20">
        <v>48</v>
      </c>
      <c r="BK61" s="4">
        <v>49</v>
      </c>
      <c r="BL61" s="4">
        <v>49</v>
      </c>
      <c r="BM61" s="4">
        <v>49</v>
      </c>
      <c r="BN61" s="4">
        <v>49</v>
      </c>
      <c r="BO61" s="9">
        <v>49</v>
      </c>
      <c r="BP61" s="22"/>
      <c r="BQ61" s="17">
        <v>1</v>
      </c>
      <c r="BS61" s="47">
        <f t="shared" si="27"/>
        <v>442.79300000000001</v>
      </c>
      <c r="BT61" s="48">
        <f t="shared" si="28"/>
        <v>442.79300000000001</v>
      </c>
      <c r="BU61" s="48">
        <f t="shared" si="29"/>
        <v>0</v>
      </c>
      <c r="BV61" s="49">
        <f t="shared" si="30"/>
        <v>0</v>
      </c>
    </row>
    <row r="62" spans="1:74" ht="20.25" customHeight="1">
      <c r="A62" s="4">
        <v>129</v>
      </c>
      <c r="B62" s="4" t="s">
        <v>270</v>
      </c>
      <c r="C62" s="8" t="s">
        <v>155</v>
      </c>
      <c r="D62" s="8" t="s">
        <v>156</v>
      </c>
      <c r="E62" s="78">
        <v>100</v>
      </c>
      <c r="F62" s="144">
        <f t="shared" si="31"/>
        <v>347.51800000000003</v>
      </c>
      <c r="G62" s="128" t="s">
        <v>28</v>
      </c>
      <c r="H62" s="123" t="s">
        <v>28</v>
      </c>
      <c r="I62" s="1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3"/>
      <c r="AC62" s="1"/>
      <c r="AD62" s="7"/>
      <c r="AE62" s="9"/>
      <c r="AF62" s="3"/>
      <c r="AG62" s="80">
        <v>162.88</v>
      </c>
      <c r="AH62" s="3"/>
      <c r="AI62" s="141">
        <v>57.94</v>
      </c>
      <c r="AJ62" s="3"/>
      <c r="AK62" s="1"/>
      <c r="AM62" s="3">
        <v>1</v>
      </c>
      <c r="AN62" s="3">
        <v>1</v>
      </c>
      <c r="AO62" s="3">
        <v>1.3</v>
      </c>
      <c r="AP62" s="3">
        <v>1</v>
      </c>
      <c r="AQ62" s="3">
        <v>1</v>
      </c>
      <c r="AS62" s="17">
        <f t="shared" si="32"/>
        <v>0</v>
      </c>
      <c r="AT62" s="17">
        <f t="shared" si="33"/>
        <v>0</v>
      </c>
      <c r="AU62" s="17">
        <f t="shared" si="34"/>
        <v>260.608</v>
      </c>
      <c r="AV62" s="17">
        <f t="shared" si="35"/>
        <v>86.91</v>
      </c>
      <c r="AW62" s="17">
        <f t="shared" si="36"/>
        <v>0</v>
      </c>
      <c r="AY62" s="17">
        <f t="shared" si="26"/>
        <v>347.51800000000003</v>
      </c>
      <c r="BA62" s="17">
        <v>1</v>
      </c>
      <c r="BB62" s="41">
        <v>60</v>
      </c>
      <c r="BC62" s="20">
        <v>82</v>
      </c>
      <c r="BD62" s="4">
        <v>52.2</v>
      </c>
      <c r="BE62" s="4">
        <v>52.058064516129001</v>
      </c>
      <c r="BF62" s="4">
        <v>52</v>
      </c>
      <c r="BG62" s="4">
        <v>52.1</v>
      </c>
      <c r="BH62" s="4">
        <v>52</v>
      </c>
      <c r="BI62" s="42">
        <v>51</v>
      </c>
      <c r="BJ62" s="20">
        <v>51</v>
      </c>
      <c r="BK62" s="4">
        <v>52</v>
      </c>
      <c r="BL62" s="4">
        <v>52</v>
      </c>
      <c r="BM62" s="4">
        <v>52</v>
      </c>
      <c r="BN62" s="4">
        <v>52</v>
      </c>
      <c r="BO62" s="9">
        <v>52</v>
      </c>
      <c r="BP62" s="22"/>
      <c r="BQ62" s="17">
        <v>1</v>
      </c>
      <c r="BS62" s="47">
        <f t="shared" si="27"/>
        <v>347.51800000000003</v>
      </c>
      <c r="BT62" s="48">
        <f t="shared" si="28"/>
        <v>347.51800000000003</v>
      </c>
      <c r="BU62" s="48">
        <f t="shared" si="29"/>
        <v>0</v>
      </c>
      <c r="BV62" s="49">
        <f t="shared" si="30"/>
        <v>0</v>
      </c>
    </row>
    <row r="63" spans="1:74" ht="20.25" customHeight="1">
      <c r="A63" s="4">
        <v>131</v>
      </c>
      <c r="B63" s="4" t="s">
        <v>270</v>
      </c>
      <c r="C63" s="8" t="s">
        <v>225</v>
      </c>
      <c r="D63" s="8" t="s">
        <v>95</v>
      </c>
      <c r="E63" s="78">
        <v>100</v>
      </c>
      <c r="F63" s="144">
        <f t="shared" si="31"/>
        <v>259.80799999999999</v>
      </c>
      <c r="G63" s="127" t="s">
        <v>71</v>
      </c>
      <c r="H63" s="123" t="s">
        <v>224</v>
      </c>
      <c r="I63" s="1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9"/>
      <c r="AB63" s="3"/>
      <c r="AC63" s="1"/>
      <c r="AD63" s="7"/>
      <c r="AE63" s="9"/>
      <c r="AF63" s="3"/>
      <c r="AG63" s="80">
        <v>162.38</v>
      </c>
      <c r="AH63" s="3"/>
      <c r="AI63" s="68"/>
      <c r="AJ63" s="3"/>
      <c r="AK63" s="1"/>
      <c r="AM63" s="3">
        <v>1</v>
      </c>
      <c r="AN63" s="3">
        <v>1</v>
      </c>
      <c r="AO63" s="3">
        <v>1.3</v>
      </c>
      <c r="AP63" s="3">
        <v>1</v>
      </c>
      <c r="AQ63" s="3">
        <v>1</v>
      </c>
      <c r="AS63" s="17">
        <f t="shared" si="32"/>
        <v>0</v>
      </c>
      <c r="AT63" s="17">
        <f t="shared" si="33"/>
        <v>0</v>
      </c>
      <c r="AU63" s="17">
        <f t="shared" si="34"/>
        <v>259.80799999999999</v>
      </c>
      <c r="AV63" s="17">
        <f t="shared" si="35"/>
        <v>0</v>
      </c>
      <c r="AW63" s="17">
        <f t="shared" si="36"/>
        <v>0</v>
      </c>
      <c r="AY63" s="17">
        <f t="shared" si="26"/>
        <v>259.80799999999999</v>
      </c>
      <c r="BA63" s="17">
        <v>1</v>
      </c>
      <c r="BB63" s="41">
        <v>62</v>
      </c>
      <c r="BC63" s="20">
        <v>84</v>
      </c>
      <c r="BD63" s="4">
        <v>54.2</v>
      </c>
      <c r="BE63" s="4">
        <v>54.058064516129001</v>
      </c>
      <c r="BF63" s="4">
        <v>54</v>
      </c>
      <c r="BG63" s="4">
        <v>54.1</v>
      </c>
      <c r="BH63" s="4">
        <v>54</v>
      </c>
      <c r="BI63" s="42">
        <v>53</v>
      </c>
      <c r="BJ63" s="20">
        <v>53</v>
      </c>
      <c r="BK63" s="4">
        <v>54</v>
      </c>
      <c r="BL63" s="4">
        <v>54</v>
      </c>
      <c r="BM63" s="4">
        <v>54</v>
      </c>
      <c r="BN63" s="4">
        <v>54</v>
      </c>
      <c r="BO63" s="9">
        <v>54</v>
      </c>
      <c r="BP63" s="22"/>
      <c r="BQ63" s="17">
        <v>1</v>
      </c>
      <c r="BS63" s="47">
        <f t="shared" si="27"/>
        <v>259.80799999999999</v>
      </c>
      <c r="BT63" s="48">
        <f t="shared" si="28"/>
        <v>259.80799999999999</v>
      </c>
      <c r="BU63" s="48">
        <f t="shared" si="29"/>
        <v>0</v>
      </c>
      <c r="BV63" s="49">
        <f t="shared" si="30"/>
        <v>0</v>
      </c>
    </row>
    <row r="64" spans="1:74" ht="20.25" customHeight="1">
      <c r="A64" s="4">
        <v>132</v>
      </c>
      <c r="B64" s="4" t="s">
        <v>270</v>
      </c>
      <c r="C64" s="8" t="s">
        <v>186</v>
      </c>
      <c r="D64" s="8" t="s">
        <v>100</v>
      </c>
      <c r="E64" s="78">
        <v>100</v>
      </c>
      <c r="F64" s="144">
        <f t="shared" si="31"/>
        <v>658.63699999999994</v>
      </c>
      <c r="G64" s="128" t="s">
        <v>75</v>
      </c>
      <c r="H64" s="123" t="s">
        <v>75</v>
      </c>
      <c r="I64" s="1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9"/>
      <c r="AB64" s="3"/>
      <c r="AC64" s="1"/>
      <c r="AD64" s="7"/>
      <c r="AE64" s="9">
        <v>236.93</v>
      </c>
      <c r="AF64" s="3"/>
      <c r="AG64" s="80">
        <v>159.91</v>
      </c>
      <c r="AH64" s="3"/>
      <c r="AI64" s="1"/>
      <c r="AJ64" s="3"/>
      <c r="AK64" s="1"/>
      <c r="AM64" s="3">
        <v>1</v>
      </c>
      <c r="AN64" s="3">
        <v>1.6</v>
      </c>
      <c r="AO64" s="3">
        <v>1.3</v>
      </c>
      <c r="AP64" s="3">
        <v>1</v>
      </c>
      <c r="AQ64" s="3">
        <v>1</v>
      </c>
      <c r="AS64" s="17">
        <f t="shared" si="32"/>
        <v>0</v>
      </c>
      <c r="AT64" s="17">
        <f t="shared" si="33"/>
        <v>402.78100000000001</v>
      </c>
      <c r="AU64" s="17">
        <f t="shared" si="34"/>
        <v>255.85599999999999</v>
      </c>
      <c r="AV64" s="17">
        <f t="shared" si="35"/>
        <v>0</v>
      </c>
      <c r="AW64" s="17">
        <f t="shared" si="36"/>
        <v>0</v>
      </c>
      <c r="AY64" s="17">
        <f t="shared" si="26"/>
        <v>658.63699999999994</v>
      </c>
      <c r="BA64" s="17">
        <v>1</v>
      </c>
      <c r="BB64" s="41">
        <v>63</v>
      </c>
      <c r="BC64" s="20">
        <v>85</v>
      </c>
      <c r="BD64" s="4">
        <v>55.2</v>
      </c>
      <c r="BE64" s="4">
        <v>55.058064516129001</v>
      </c>
      <c r="BF64" s="4">
        <v>55</v>
      </c>
      <c r="BG64" s="4">
        <v>55.1</v>
      </c>
      <c r="BH64" s="4">
        <v>55</v>
      </c>
      <c r="BI64" s="42">
        <v>54</v>
      </c>
      <c r="BJ64" s="20">
        <v>54</v>
      </c>
      <c r="BK64" s="4">
        <v>55</v>
      </c>
      <c r="BL64" s="4">
        <v>55</v>
      </c>
      <c r="BM64" s="4">
        <v>55</v>
      </c>
      <c r="BN64" s="4">
        <v>55</v>
      </c>
      <c r="BO64" s="9">
        <v>55</v>
      </c>
      <c r="BP64" s="22"/>
      <c r="BQ64" s="17">
        <v>1</v>
      </c>
      <c r="BS64" s="47">
        <f t="shared" si="27"/>
        <v>658.63699999999994</v>
      </c>
      <c r="BT64" s="48">
        <f t="shared" si="28"/>
        <v>658.63699999999994</v>
      </c>
      <c r="BU64" s="48">
        <f t="shared" si="29"/>
        <v>0</v>
      </c>
      <c r="BV64" s="49">
        <f t="shared" si="30"/>
        <v>0</v>
      </c>
    </row>
    <row r="65" spans="1:74" ht="20.25" customHeight="1">
      <c r="A65" s="4">
        <v>134</v>
      </c>
      <c r="B65" s="4" t="s">
        <v>271</v>
      </c>
      <c r="C65" s="8" t="s">
        <v>226</v>
      </c>
      <c r="D65" s="8" t="s">
        <v>105</v>
      </c>
      <c r="E65" s="78">
        <v>100</v>
      </c>
      <c r="F65" s="144">
        <f t="shared" si="31"/>
        <v>196.11800000000002</v>
      </c>
      <c r="G65" s="128" t="s">
        <v>229</v>
      </c>
      <c r="H65" s="123" t="s">
        <v>229</v>
      </c>
      <c r="I65" s="1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9"/>
      <c r="AB65" s="3"/>
      <c r="AC65" s="1"/>
      <c r="AD65" s="7"/>
      <c r="AE65" s="9"/>
      <c r="AF65" s="3"/>
      <c r="AG65" s="80">
        <v>150.86000000000001</v>
      </c>
      <c r="AH65" s="3"/>
      <c r="AI65" s="68"/>
      <c r="AJ65" s="3"/>
      <c r="AK65" s="1"/>
      <c r="AM65" s="3">
        <v>1</v>
      </c>
      <c r="AN65" s="3">
        <v>1</v>
      </c>
      <c r="AO65" s="3">
        <v>1</v>
      </c>
      <c r="AP65" s="3">
        <v>1</v>
      </c>
      <c r="AQ65" s="3">
        <v>1</v>
      </c>
      <c r="AS65" s="17">
        <f t="shared" si="32"/>
        <v>0</v>
      </c>
      <c r="AT65" s="17">
        <f t="shared" si="33"/>
        <v>0</v>
      </c>
      <c r="AU65" s="17">
        <f t="shared" si="34"/>
        <v>196.11800000000002</v>
      </c>
      <c r="AV65" s="17">
        <f t="shared" si="35"/>
        <v>0</v>
      </c>
      <c r="AW65" s="17">
        <f t="shared" si="36"/>
        <v>0</v>
      </c>
      <c r="AY65" s="17">
        <f t="shared" si="26"/>
        <v>196.11800000000002</v>
      </c>
      <c r="BA65" s="17">
        <v>1</v>
      </c>
      <c r="BB65" s="41">
        <v>65</v>
      </c>
      <c r="BC65" s="20">
        <v>87</v>
      </c>
      <c r="BD65" s="4">
        <v>57.2</v>
      </c>
      <c r="BE65" s="4">
        <v>57.058064516129001</v>
      </c>
      <c r="BF65" s="4">
        <v>57</v>
      </c>
      <c r="BG65" s="4">
        <v>57.1</v>
      </c>
      <c r="BH65" s="4">
        <v>57</v>
      </c>
      <c r="BI65" s="42">
        <v>56</v>
      </c>
      <c r="BJ65" s="20">
        <v>56</v>
      </c>
      <c r="BK65" s="4">
        <v>57</v>
      </c>
      <c r="BL65" s="4">
        <v>57</v>
      </c>
      <c r="BM65" s="4">
        <v>57</v>
      </c>
      <c r="BN65" s="4">
        <v>57</v>
      </c>
      <c r="BO65" s="9">
        <v>57</v>
      </c>
      <c r="BP65" s="22"/>
      <c r="BQ65" s="17">
        <v>1</v>
      </c>
      <c r="BS65" s="115">
        <f t="shared" si="27"/>
        <v>196.11800000000002</v>
      </c>
      <c r="BT65" s="48">
        <f t="shared" si="28"/>
        <v>196.11800000000002</v>
      </c>
      <c r="BU65" s="48">
        <f t="shared" si="29"/>
        <v>0</v>
      </c>
      <c r="BV65" s="116">
        <f t="shared" si="30"/>
        <v>0</v>
      </c>
    </row>
    <row r="66" spans="1:74" ht="20.25" customHeight="1">
      <c r="A66" s="4">
        <v>139</v>
      </c>
      <c r="B66" s="4" t="s">
        <v>270</v>
      </c>
      <c r="C66" s="65" t="s">
        <v>153</v>
      </c>
      <c r="D66" s="65" t="s">
        <v>189</v>
      </c>
      <c r="E66" s="78">
        <v>100</v>
      </c>
      <c r="F66" s="144">
        <f t="shared" si="31"/>
        <v>672.68200000000013</v>
      </c>
      <c r="G66" s="128" t="s">
        <v>62</v>
      </c>
      <c r="H66" s="122" t="s">
        <v>62</v>
      </c>
      <c r="I66" s="1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9"/>
      <c r="AB66" s="3"/>
      <c r="AC66" s="1"/>
      <c r="AD66" s="7"/>
      <c r="AE66" s="78">
        <v>237.61</v>
      </c>
      <c r="AF66" s="3"/>
      <c r="AG66" s="1">
        <v>144.35</v>
      </c>
      <c r="AH66" s="3"/>
      <c r="AI66" s="141">
        <v>54.06</v>
      </c>
      <c r="AJ66" s="3"/>
      <c r="AK66" s="1"/>
      <c r="AM66" s="3">
        <v>1</v>
      </c>
      <c r="AN66" s="3">
        <v>1.6</v>
      </c>
      <c r="AO66" s="3">
        <v>1</v>
      </c>
      <c r="AP66" s="3">
        <v>1</v>
      </c>
      <c r="AQ66" s="3">
        <v>1</v>
      </c>
      <c r="AS66" s="17">
        <f t="shared" si="32"/>
        <v>0</v>
      </c>
      <c r="AT66" s="17">
        <f t="shared" si="33"/>
        <v>403.93700000000007</v>
      </c>
      <c r="AU66" s="17">
        <f t="shared" si="34"/>
        <v>187.655</v>
      </c>
      <c r="AV66" s="17">
        <f t="shared" si="35"/>
        <v>81.09</v>
      </c>
      <c r="AW66" s="17">
        <f t="shared" si="36"/>
        <v>0</v>
      </c>
      <c r="AY66" s="17">
        <f t="shared" si="26"/>
        <v>672.68200000000013</v>
      </c>
      <c r="BA66" s="17">
        <v>1</v>
      </c>
      <c r="BB66" s="41">
        <v>70</v>
      </c>
      <c r="BC66" s="20">
        <v>92</v>
      </c>
      <c r="BD66" s="4">
        <v>62.2</v>
      </c>
      <c r="BE66" s="4">
        <v>62.058064516129001</v>
      </c>
      <c r="BF66" s="4">
        <v>62</v>
      </c>
      <c r="BG66" s="4">
        <v>62.1</v>
      </c>
      <c r="BH66" s="4">
        <v>62</v>
      </c>
      <c r="BI66" s="42">
        <v>61</v>
      </c>
      <c r="BJ66" s="20">
        <v>61</v>
      </c>
      <c r="BK66" s="4">
        <v>62</v>
      </c>
      <c r="BL66" s="4">
        <v>62</v>
      </c>
      <c r="BM66" s="4">
        <v>62</v>
      </c>
      <c r="BN66" s="4">
        <v>62</v>
      </c>
      <c r="BO66" s="9">
        <v>62</v>
      </c>
      <c r="BP66" s="22"/>
      <c r="BQ66" s="17">
        <v>1</v>
      </c>
      <c r="BS66" s="115">
        <f t="shared" si="27"/>
        <v>672.68200000000013</v>
      </c>
      <c r="BT66" s="48">
        <f t="shared" si="28"/>
        <v>672.68200000000013</v>
      </c>
      <c r="BU66" s="48">
        <f t="shared" si="29"/>
        <v>0</v>
      </c>
      <c r="BV66" s="116">
        <f t="shared" si="30"/>
        <v>0</v>
      </c>
    </row>
    <row r="67" spans="1:74" ht="20.25" customHeight="1">
      <c r="A67" s="4">
        <v>140</v>
      </c>
      <c r="B67" s="4" t="s">
        <v>270</v>
      </c>
      <c r="C67" s="65" t="s">
        <v>157</v>
      </c>
      <c r="D67" s="65" t="s">
        <v>158</v>
      </c>
      <c r="E67" s="67">
        <v>25</v>
      </c>
      <c r="F67" s="144">
        <f t="shared" si="31"/>
        <v>74.710999999999999</v>
      </c>
      <c r="G67" s="128" t="s">
        <v>61</v>
      </c>
      <c r="H67" s="122" t="s">
        <v>61</v>
      </c>
      <c r="I67" s="1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9"/>
      <c r="AB67" s="3"/>
      <c r="AC67" s="1"/>
      <c r="AD67" s="7"/>
      <c r="AE67" s="67"/>
      <c r="AF67" s="3"/>
      <c r="AG67" s="1">
        <v>143.78</v>
      </c>
      <c r="AH67" s="3"/>
      <c r="AI67" s="141">
        <v>74.62</v>
      </c>
      <c r="AJ67" s="3"/>
      <c r="AK67" s="1"/>
      <c r="AM67" s="3">
        <v>1</v>
      </c>
      <c r="AN67" s="3">
        <v>1</v>
      </c>
      <c r="AO67" s="3">
        <v>1</v>
      </c>
      <c r="AP67" s="3">
        <v>1</v>
      </c>
      <c r="AQ67" s="3">
        <v>1</v>
      </c>
      <c r="AS67" s="17">
        <f t="shared" si="32"/>
        <v>0</v>
      </c>
      <c r="AT67" s="17">
        <f t="shared" si="33"/>
        <v>0</v>
      </c>
      <c r="AU67" s="17">
        <f t="shared" si="34"/>
        <v>186.91399999999999</v>
      </c>
      <c r="AV67" s="17">
        <f t="shared" si="35"/>
        <v>111.93</v>
      </c>
      <c r="AW67" s="17">
        <f t="shared" si="36"/>
        <v>0</v>
      </c>
      <c r="AY67" s="17">
        <f t="shared" si="26"/>
        <v>298.84399999999999</v>
      </c>
      <c r="BA67" s="17">
        <v>1</v>
      </c>
      <c r="BB67" s="41">
        <v>71</v>
      </c>
      <c r="BC67" s="20">
        <v>93</v>
      </c>
      <c r="BD67" s="4">
        <v>63.2</v>
      </c>
      <c r="BE67" s="4">
        <v>63.058064516129001</v>
      </c>
      <c r="BF67" s="4">
        <v>63</v>
      </c>
      <c r="BG67" s="4">
        <v>63.1</v>
      </c>
      <c r="BH67" s="4">
        <v>63</v>
      </c>
      <c r="BI67" s="42">
        <v>62</v>
      </c>
      <c r="BJ67" s="20">
        <v>62</v>
      </c>
      <c r="BK67" s="4">
        <v>63</v>
      </c>
      <c r="BL67" s="4">
        <v>63</v>
      </c>
      <c r="BM67" s="4">
        <v>63</v>
      </c>
      <c r="BN67" s="4">
        <v>63</v>
      </c>
      <c r="BO67" s="9">
        <v>63</v>
      </c>
      <c r="BP67" s="22"/>
      <c r="BQ67" s="17">
        <v>1</v>
      </c>
      <c r="BS67" s="115">
        <f t="shared" si="27"/>
        <v>298.84399999999999</v>
      </c>
      <c r="BT67" s="48">
        <f t="shared" si="28"/>
        <v>298.84399999999999</v>
      </c>
      <c r="BU67" s="48">
        <f t="shared" si="29"/>
        <v>0</v>
      </c>
      <c r="BV67" s="116">
        <f t="shared" si="30"/>
        <v>0</v>
      </c>
    </row>
    <row r="68" spans="1:74" ht="20.25" customHeight="1">
      <c r="A68" s="4">
        <v>141</v>
      </c>
      <c r="B68" s="4" t="s">
        <v>270</v>
      </c>
      <c r="C68" s="65" t="s">
        <v>187</v>
      </c>
      <c r="D68" s="65" t="s">
        <v>188</v>
      </c>
      <c r="E68" s="67">
        <v>100</v>
      </c>
      <c r="F68" s="144">
        <f t="shared" si="31"/>
        <v>458.46699999999998</v>
      </c>
      <c r="G68" s="128" t="s">
        <v>75</v>
      </c>
      <c r="H68" s="122" t="s">
        <v>75</v>
      </c>
      <c r="I68" s="1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9"/>
      <c r="AB68" s="3"/>
      <c r="AC68" s="1"/>
      <c r="AD68" s="7"/>
      <c r="AE68" s="9">
        <v>199.12</v>
      </c>
      <c r="AF68" s="3"/>
      <c r="AG68" s="1">
        <v>138.22999999999999</v>
      </c>
      <c r="AH68" s="3"/>
      <c r="AI68" s="1"/>
      <c r="AJ68" s="3"/>
      <c r="AK68" s="1"/>
      <c r="AM68" s="3">
        <v>1</v>
      </c>
      <c r="AN68" s="3">
        <v>1.3</v>
      </c>
      <c r="AO68" s="3">
        <v>1</v>
      </c>
      <c r="AP68" s="3">
        <v>1</v>
      </c>
      <c r="AQ68" s="3">
        <v>1</v>
      </c>
      <c r="AS68" s="17">
        <f t="shared" si="32"/>
        <v>0</v>
      </c>
      <c r="AT68" s="17">
        <f t="shared" si="33"/>
        <v>278.76799999999997</v>
      </c>
      <c r="AU68" s="17">
        <f t="shared" si="34"/>
        <v>179.69899999999998</v>
      </c>
      <c r="AV68" s="17">
        <f t="shared" si="35"/>
        <v>0</v>
      </c>
      <c r="AW68" s="17">
        <f t="shared" si="36"/>
        <v>0</v>
      </c>
      <c r="AY68" s="17">
        <f t="shared" si="26"/>
        <v>458.46699999999998</v>
      </c>
      <c r="BA68" s="17">
        <v>1</v>
      </c>
      <c r="BB68" s="41">
        <v>72</v>
      </c>
      <c r="BC68" s="20">
        <v>94</v>
      </c>
      <c r="BD68" s="4">
        <v>64.2</v>
      </c>
      <c r="BE68" s="4">
        <v>64.058064516128994</v>
      </c>
      <c r="BF68" s="4">
        <v>64</v>
      </c>
      <c r="BG68" s="4">
        <v>64.099999999999994</v>
      </c>
      <c r="BH68" s="4">
        <v>64</v>
      </c>
      <c r="BI68" s="42">
        <v>63</v>
      </c>
      <c r="BJ68" s="20">
        <v>63</v>
      </c>
      <c r="BK68" s="4">
        <v>64</v>
      </c>
      <c r="BL68" s="4">
        <v>64</v>
      </c>
      <c r="BM68" s="4">
        <v>64</v>
      </c>
      <c r="BN68" s="4">
        <v>64</v>
      </c>
      <c r="BO68" s="9">
        <v>64</v>
      </c>
      <c r="BP68" s="22"/>
      <c r="BQ68" s="17">
        <v>1</v>
      </c>
      <c r="BS68" s="115">
        <f t="shared" si="27"/>
        <v>458.46699999999998</v>
      </c>
      <c r="BT68" s="48">
        <f t="shared" si="28"/>
        <v>458.46699999999998</v>
      </c>
      <c r="BU68" s="48">
        <f t="shared" si="29"/>
        <v>0</v>
      </c>
      <c r="BV68" s="116">
        <f t="shared" si="30"/>
        <v>0</v>
      </c>
    </row>
    <row r="69" spans="1:74" ht="20.25" customHeight="1">
      <c r="A69" s="4">
        <v>143</v>
      </c>
      <c r="B69" s="4" t="s">
        <v>271</v>
      </c>
      <c r="C69" s="65" t="s">
        <v>136</v>
      </c>
      <c r="D69" s="65" t="s">
        <v>137</v>
      </c>
      <c r="E69" s="67">
        <v>100</v>
      </c>
      <c r="F69" s="144">
        <f t="shared" si="31"/>
        <v>255.26499999999999</v>
      </c>
      <c r="G69" s="128" t="s">
        <v>77</v>
      </c>
      <c r="H69" s="122" t="s">
        <v>77</v>
      </c>
      <c r="I69" s="1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9"/>
      <c r="AB69" s="3"/>
      <c r="AC69" s="1"/>
      <c r="AD69" s="7"/>
      <c r="AE69" s="67"/>
      <c r="AF69" s="3"/>
      <c r="AG69" s="68">
        <v>125.05</v>
      </c>
      <c r="AH69" s="3"/>
      <c r="AI69" s="141">
        <v>61.8</v>
      </c>
      <c r="AJ69" s="3"/>
      <c r="AK69" s="1"/>
      <c r="AM69" s="3">
        <v>1</v>
      </c>
      <c r="AN69" s="3">
        <v>1</v>
      </c>
      <c r="AO69" s="3">
        <v>1</v>
      </c>
      <c r="AP69" s="3">
        <v>1</v>
      </c>
      <c r="AQ69" s="3">
        <v>1</v>
      </c>
      <c r="AS69" s="17">
        <f t="shared" si="32"/>
        <v>0</v>
      </c>
      <c r="AT69" s="17">
        <f t="shared" si="33"/>
        <v>0</v>
      </c>
      <c r="AU69" s="17">
        <f t="shared" si="34"/>
        <v>162.565</v>
      </c>
      <c r="AV69" s="17">
        <f t="shared" si="35"/>
        <v>92.699999999999989</v>
      </c>
      <c r="AW69" s="17">
        <f t="shared" si="36"/>
        <v>0</v>
      </c>
      <c r="AY69" s="17">
        <f t="shared" si="26"/>
        <v>255.26499999999999</v>
      </c>
      <c r="BA69" s="17">
        <v>1</v>
      </c>
      <c r="BB69" s="41">
        <v>74</v>
      </c>
      <c r="BC69" s="20">
        <v>96</v>
      </c>
      <c r="BD69" s="4">
        <v>66.2</v>
      </c>
      <c r="BE69" s="4">
        <v>66.058064516128994</v>
      </c>
      <c r="BF69" s="4">
        <v>66</v>
      </c>
      <c r="BG69" s="4">
        <v>66.099999999999994</v>
      </c>
      <c r="BH69" s="4">
        <v>66</v>
      </c>
      <c r="BI69" s="42">
        <v>65</v>
      </c>
      <c r="BJ69" s="20">
        <v>65</v>
      </c>
      <c r="BK69" s="4">
        <v>66</v>
      </c>
      <c r="BL69" s="4">
        <v>66</v>
      </c>
      <c r="BM69" s="4">
        <v>66</v>
      </c>
      <c r="BN69" s="4">
        <v>66</v>
      </c>
      <c r="BO69" s="9">
        <v>66</v>
      </c>
      <c r="BP69" s="22"/>
      <c r="BQ69" s="17">
        <v>1</v>
      </c>
      <c r="BS69" s="115">
        <f t="shared" si="27"/>
        <v>255.26499999999999</v>
      </c>
      <c r="BT69" s="48">
        <f t="shared" si="28"/>
        <v>255.26499999999999</v>
      </c>
      <c r="BU69" s="48">
        <f t="shared" si="29"/>
        <v>0</v>
      </c>
      <c r="BV69" s="116">
        <f t="shared" si="30"/>
        <v>0</v>
      </c>
    </row>
    <row r="70" spans="1:74" ht="20.25" customHeight="1">
      <c r="A70" s="4">
        <v>146</v>
      </c>
      <c r="B70" s="4" t="s">
        <v>270</v>
      </c>
      <c r="C70" s="65" t="s">
        <v>161</v>
      </c>
      <c r="D70" s="65" t="s">
        <v>130</v>
      </c>
      <c r="E70" s="67">
        <v>25</v>
      </c>
      <c r="F70" s="144">
        <f t="shared" si="31"/>
        <v>154.60825</v>
      </c>
      <c r="G70" s="128" t="s">
        <v>61</v>
      </c>
      <c r="H70" s="122" t="s">
        <v>61</v>
      </c>
      <c r="I70" s="1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9"/>
      <c r="AB70" s="3"/>
      <c r="AC70" s="1"/>
      <c r="AD70" s="7"/>
      <c r="AE70" s="78">
        <v>252.13</v>
      </c>
      <c r="AF70" s="3"/>
      <c r="AG70" s="1">
        <v>107.22</v>
      </c>
      <c r="AH70" s="3"/>
      <c r="AI70" s="1"/>
      <c r="AJ70" s="3"/>
      <c r="AK70" s="1"/>
      <c r="AM70" s="3">
        <v>1</v>
      </c>
      <c r="AN70" s="3">
        <v>1.8</v>
      </c>
      <c r="AO70" s="3">
        <v>1</v>
      </c>
      <c r="AP70" s="3">
        <v>1</v>
      </c>
      <c r="AQ70" s="3">
        <v>1</v>
      </c>
      <c r="AS70" s="17">
        <f t="shared" si="32"/>
        <v>0</v>
      </c>
      <c r="AT70" s="17">
        <f t="shared" si="33"/>
        <v>479.04700000000003</v>
      </c>
      <c r="AU70" s="17">
        <f t="shared" si="34"/>
        <v>139.386</v>
      </c>
      <c r="AV70" s="17">
        <f t="shared" si="35"/>
        <v>0</v>
      </c>
      <c r="AW70" s="17">
        <f t="shared" si="36"/>
        <v>0</v>
      </c>
      <c r="AY70" s="17">
        <f t="shared" si="26"/>
        <v>618.43299999999999</v>
      </c>
      <c r="BA70" s="17">
        <v>1</v>
      </c>
      <c r="BB70" s="41">
        <v>77</v>
      </c>
      <c r="BC70" s="20">
        <v>99</v>
      </c>
      <c r="BD70" s="4">
        <v>69.2</v>
      </c>
      <c r="BE70" s="4">
        <v>69.058064516128994</v>
      </c>
      <c r="BF70" s="4">
        <v>69</v>
      </c>
      <c r="BG70" s="4">
        <v>69.099999999999994</v>
      </c>
      <c r="BH70" s="4">
        <v>69</v>
      </c>
      <c r="BI70" s="42">
        <v>68</v>
      </c>
      <c r="BJ70" s="20">
        <v>68</v>
      </c>
      <c r="BK70" s="4">
        <v>69</v>
      </c>
      <c r="BL70" s="4">
        <v>69</v>
      </c>
      <c r="BM70" s="4">
        <v>69</v>
      </c>
      <c r="BN70" s="4">
        <v>69</v>
      </c>
      <c r="BO70" s="9">
        <v>69</v>
      </c>
      <c r="BP70" s="22"/>
      <c r="BQ70" s="17">
        <v>1</v>
      </c>
      <c r="BS70" s="115">
        <f t="shared" si="27"/>
        <v>618.43299999999999</v>
      </c>
      <c r="BT70" s="48">
        <f t="shared" si="28"/>
        <v>618.43299999999999</v>
      </c>
      <c r="BU70" s="48">
        <f t="shared" si="29"/>
        <v>0</v>
      </c>
      <c r="BV70" s="116">
        <f t="shared" si="30"/>
        <v>0</v>
      </c>
    </row>
    <row r="71" spans="1:74" ht="20.25" customHeight="1">
      <c r="A71" s="4">
        <v>147</v>
      </c>
      <c r="B71" s="4" t="s">
        <v>271</v>
      </c>
      <c r="C71" s="65" t="s">
        <v>227</v>
      </c>
      <c r="D71" s="65" t="s">
        <v>193</v>
      </c>
      <c r="E71" s="67">
        <v>100</v>
      </c>
      <c r="F71" s="144">
        <f t="shared" si="31"/>
        <v>127.946</v>
      </c>
      <c r="G71" s="128" t="s">
        <v>230</v>
      </c>
      <c r="H71" s="122" t="s">
        <v>230</v>
      </c>
      <c r="I71" s="1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9"/>
      <c r="AB71" s="3"/>
      <c r="AC71" s="1"/>
      <c r="AD71" s="7"/>
      <c r="AE71" s="67"/>
      <c r="AF71" s="3"/>
      <c r="AG71" s="1">
        <v>98.42</v>
      </c>
      <c r="AH71" s="3"/>
      <c r="AI71" s="1"/>
      <c r="AJ71" s="3"/>
      <c r="AK71" s="1"/>
      <c r="AM71" s="3">
        <v>1</v>
      </c>
      <c r="AN71" s="3">
        <v>1</v>
      </c>
      <c r="AO71" s="3">
        <v>1</v>
      </c>
      <c r="AP71" s="3">
        <v>1</v>
      </c>
      <c r="AQ71" s="3">
        <v>1</v>
      </c>
      <c r="AS71" s="17">
        <f t="shared" si="32"/>
        <v>0</v>
      </c>
      <c r="AT71" s="17">
        <f t="shared" si="33"/>
        <v>0</v>
      </c>
      <c r="AU71" s="17">
        <f t="shared" si="34"/>
        <v>127.946</v>
      </c>
      <c r="AV71" s="17">
        <f t="shared" si="35"/>
        <v>0</v>
      </c>
      <c r="AW71" s="17">
        <f t="shared" si="36"/>
        <v>0</v>
      </c>
      <c r="AY71" s="17">
        <f t="shared" si="26"/>
        <v>127.946</v>
      </c>
      <c r="BA71" s="17">
        <v>1</v>
      </c>
      <c r="BB71" s="41">
        <v>78</v>
      </c>
      <c r="BC71" s="20">
        <v>100</v>
      </c>
      <c r="BD71" s="4">
        <v>70.2</v>
      </c>
      <c r="BE71" s="4">
        <v>70.058064516128994</v>
      </c>
      <c r="BF71" s="4">
        <v>70</v>
      </c>
      <c r="BG71" s="4">
        <v>70.099999999999994</v>
      </c>
      <c r="BH71" s="4">
        <v>70</v>
      </c>
      <c r="BI71" s="42">
        <v>69</v>
      </c>
      <c r="BJ71" s="20">
        <v>69</v>
      </c>
      <c r="BK71" s="4">
        <v>70</v>
      </c>
      <c r="BL71" s="4">
        <v>70</v>
      </c>
      <c r="BM71" s="4">
        <v>70</v>
      </c>
      <c r="BN71" s="4">
        <v>70</v>
      </c>
      <c r="BO71" s="9">
        <v>70</v>
      </c>
      <c r="BP71" s="22"/>
      <c r="BQ71" s="17">
        <v>1</v>
      </c>
      <c r="BS71" s="115">
        <f t="shared" si="27"/>
        <v>127.946</v>
      </c>
      <c r="BT71" s="48">
        <f t="shared" si="28"/>
        <v>127.946</v>
      </c>
      <c r="BU71" s="48">
        <f t="shared" si="29"/>
        <v>0</v>
      </c>
      <c r="BV71" s="116">
        <f t="shared" si="30"/>
        <v>0</v>
      </c>
    </row>
    <row r="72" spans="1:74" ht="20.25" customHeight="1">
      <c r="A72" s="4">
        <v>148</v>
      </c>
      <c r="B72" s="4" t="s">
        <v>270</v>
      </c>
      <c r="C72" s="65" t="s">
        <v>228</v>
      </c>
      <c r="D72" s="65" t="s">
        <v>160</v>
      </c>
      <c r="E72" s="67">
        <v>100</v>
      </c>
      <c r="F72" s="144">
        <f t="shared" si="31"/>
        <v>127.23100000000001</v>
      </c>
      <c r="G72" s="128" t="s">
        <v>63</v>
      </c>
      <c r="H72" s="122" t="s">
        <v>63</v>
      </c>
      <c r="I72" s="1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3"/>
      <c r="AC72" s="1"/>
      <c r="AD72" s="7"/>
      <c r="AE72" s="67"/>
      <c r="AF72" s="3"/>
      <c r="AG72" s="1">
        <v>97.87</v>
      </c>
      <c r="AH72" s="3"/>
      <c r="AI72" s="1"/>
      <c r="AJ72" s="3"/>
      <c r="AK72" s="1"/>
      <c r="AM72" s="3">
        <v>1</v>
      </c>
      <c r="AN72" s="3">
        <v>1</v>
      </c>
      <c r="AO72" s="3">
        <v>1</v>
      </c>
      <c r="AP72" s="3">
        <v>1</v>
      </c>
      <c r="AQ72" s="3">
        <v>1</v>
      </c>
      <c r="AS72" s="17">
        <f t="shared" si="32"/>
        <v>0</v>
      </c>
      <c r="AT72" s="17">
        <f t="shared" si="33"/>
        <v>0</v>
      </c>
      <c r="AU72" s="17">
        <f t="shared" si="34"/>
        <v>127.23100000000001</v>
      </c>
      <c r="AV72" s="17">
        <f t="shared" si="35"/>
        <v>0</v>
      </c>
      <c r="AW72" s="17">
        <f t="shared" si="36"/>
        <v>0</v>
      </c>
      <c r="AY72" s="17">
        <f t="shared" si="26"/>
        <v>127.23100000000001</v>
      </c>
      <c r="BA72" s="17">
        <v>1</v>
      </c>
      <c r="BB72" s="41">
        <v>79</v>
      </c>
      <c r="BC72" s="20">
        <v>101</v>
      </c>
      <c r="BD72" s="4">
        <v>71.2</v>
      </c>
      <c r="BE72" s="4">
        <v>71.058064516128994</v>
      </c>
      <c r="BF72" s="4">
        <v>71</v>
      </c>
      <c r="BG72" s="4">
        <v>71.099999999999994</v>
      </c>
      <c r="BH72" s="4">
        <v>71</v>
      </c>
      <c r="BI72" s="42">
        <v>70</v>
      </c>
      <c r="BJ72" s="20">
        <v>70</v>
      </c>
      <c r="BK72" s="4">
        <v>71</v>
      </c>
      <c r="BL72" s="4">
        <v>71</v>
      </c>
      <c r="BM72" s="4">
        <v>71</v>
      </c>
      <c r="BN72" s="4">
        <v>71</v>
      </c>
      <c r="BO72" s="9">
        <v>71</v>
      </c>
      <c r="BP72" s="22"/>
      <c r="BQ72" s="17">
        <v>1</v>
      </c>
      <c r="BS72" s="115">
        <f t="shared" si="27"/>
        <v>127.23100000000001</v>
      </c>
      <c r="BT72" s="48">
        <f t="shared" si="28"/>
        <v>127.23100000000001</v>
      </c>
      <c r="BU72" s="48">
        <f t="shared" si="29"/>
        <v>0</v>
      </c>
      <c r="BV72" s="116">
        <f t="shared" si="30"/>
        <v>0</v>
      </c>
    </row>
    <row r="73" spans="1:74" ht="20.25" customHeight="1">
      <c r="A73" s="4">
        <v>143</v>
      </c>
      <c r="B73" s="4" t="s">
        <v>270</v>
      </c>
      <c r="C73" s="65" t="s">
        <v>118</v>
      </c>
      <c r="D73" s="65" t="s">
        <v>171</v>
      </c>
      <c r="E73" s="67">
        <v>100</v>
      </c>
      <c r="F73" s="144">
        <f t="shared" si="31"/>
        <v>402.33900000000006</v>
      </c>
      <c r="G73" s="128" t="s">
        <v>31</v>
      </c>
      <c r="H73" s="122" t="s">
        <v>31</v>
      </c>
      <c r="I73" s="1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9"/>
      <c r="AB73" s="3"/>
      <c r="AC73" s="1"/>
      <c r="AD73" s="7"/>
      <c r="AE73" s="67">
        <v>236.67</v>
      </c>
      <c r="AF73" s="3"/>
      <c r="AG73" s="1"/>
      <c r="AH73" s="3"/>
      <c r="AI73" s="1"/>
      <c r="AJ73" s="3"/>
      <c r="AK73" s="1"/>
      <c r="AM73" s="3">
        <v>1</v>
      </c>
      <c r="AN73" s="3">
        <v>1.6</v>
      </c>
      <c r="AO73" s="3">
        <v>1</v>
      </c>
      <c r="AP73" s="3">
        <v>1</v>
      </c>
      <c r="AQ73" s="3">
        <v>1</v>
      </c>
      <c r="AS73" s="17">
        <f t="shared" si="32"/>
        <v>0</v>
      </c>
      <c r="AT73" s="17">
        <f t="shared" si="33"/>
        <v>402.33900000000006</v>
      </c>
      <c r="AU73" s="17">
        <f t="shared" si="34"/>
        <v>0</v>
      </c>
      <c r="AV73" s="17">
        <f t="shared" si="35"/>
        <v>0</v>
      </c>
      <c r="AW73" s="17">
        <f t="shared" si="36"/>
        <v>0</v>
      </c>
      <c r="AY73" s="17">
        <f t="shared" ref="AY73:AY86" si="37">SUM(AS73:AW73)</f>
        <v>402.33900000000006</v>
      </c>
      <c r="BA73" s="17">
        <v>1</v>
      </c>
      <c r="BB73" s="41">
        <v>74</v>
      </c>
      <c r="BC73" s="20">
        <v>96</v>
      </c>
      <c r="BD73" s="4">
        <v>66.2</v>
      </c>
      <c r="BE73" s="4">
        <v>66.058064516128994</v>
      </c>
      <c r="BF73" s="4">
        <v>66</v>
      </c>
      <c r="BG73" s="4">
        <v>66.099999999999994</v>
      </c>
      <c r="BH73" s="4">
        <v>66</v>
      </c>
      <c r="BI73" s="42">
        <v>65</v>
      </c>
      <c r="BJ73" s="20">
        <v>65</v>
      </c>
      <c r="BK73" s="4">
        <v>66</v>
      </c>
      <c r="BL73" s="4">
        <v>66</v>
      </c>
      <c r="BM73" s="4">
        <v>66</v>
      </c>
      <c r="BN73" s="4">
        <v>66</v>
      </c>
      <c r="BO73" s="9">
        <v>66</v>
      </c>
      <c r="BP73" s="22"/>
      <c r="BQ73" s="17">
        <v>1</v>
      </c>
      <c r="BS73" s="115">
        <f t="shared" ref="BS73:BS86" si="38">BT73+BU73</f>
        <v>402.33900000000006</v>
      </c>
      <c r="BT73" s="48">
        <f t="shared" ref="BT73:BT86" si="39">AY73</f>
        <v>402.33900000000006</v>
      </c>
      <c r="BU73" s="48">
        <f t="shared" ref="BU73:BU86" si="40">(AY73*(BA73-1))+(AY73*(BQ73-1))</f>
        <v>0</v>
      </c>
      <c r="BV73" s="116">
        <f t="shared" ref="BV73:BV86" si="41">(BU73/BS73)</f>
        <v>0</v>
      </c>
    </row>
    <row r="74" spans="1:74" ht="20.25" customHeight="1">
      <c r="A74" s="4">
        <v>144</v>
      </c>
      <c r="B74" s="4" t="s">
        <v>270</v>
      </c>
      <c r="C74" s="65" t="s">
        <v>172</v>
      </c>
      <c r="D74" s="65" t="s">
        <v>173</v>
      </c>
      <c r="E74" s="67">
        <v>100</v>
      </c>
      <c r="F74" s="144">
        <f t="shared" si="31"/>
        <v>419.976</v>
      </c>
      <c r="G74" s="128" t="s">
        <v>63</v>
      </c>
      <c r="H74" s="122" t="s">
        <v>174</v>
      </c>
      <c r="I74" s="1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9"/>
      <c r="AB74" s="3"/>
      <c r="AC74" s="117"/>
      <c r="AD74" s="7"/>
      <c r="AE74" s="67">
        <v>191.03</v>
      </c>
      <c r="AF74" s="3"/>
      <c r="AG74" s="68">
        <v>73.25</v>
      </c>
      <c r="AH74" s="3"/>
      <c r="AI74" s="1"/>
      <c r="AJ74" s="3"/>
      <c r="AK74" s="1"/>
      <c r="AM74" s="3">
        <v>1</v>
      </c>
      <c r="AN74" s="3">
        <v>1.6</v>
      </c>
      <c r="AO74" s="3">
        <v>1</v>
      </c>
      <c r="AP74" s="3">
        <v>1</v>
      </c>
      <c r="AQ74" s="3">
        <v>1</v>
      </c>
      <c r="AS74" s="17">
        <f t="shared" si="32"/>
        <v>0</v>
      </c>
      <c r="AT74" s="17">
        <f t="shared" si="33"/>
        <v>324.75100000000003</v>
      </c>
      <c r="AU74" s="17">
        <f t="shared" si="34"/>
        <v>95.224999999999994</v>
      </c>
      <c r="AV74" s="17">
        <f t="shared" si="35"/>
        <v>0</v>
      </c>
      <c r="AW74" s="17">
        <f t="shared" si="36"/>
        <v>0</v>
      </c>
      <c r="AY74" s="17">
        <f t="shared" si="37"/>
        <v>419.976</v>
      </c>
      <c r="BA74" s="17">
        <v>1</v>
      </c>
      <c r="BB74" s="41">
        <v>75</v>
      </c>
      <c r="BC74" s="20">
        <v>97</v>
      </c>
      <c r="BD74" s="4">
        <v>67.2</v>
      </c>
      <c r="BE74" s="4">
        <v>67.058064516128994</v>
      </c>
      <c r="BF74" s="4">
        <v>67</v>
      </c>
      <c r="BG74" s="4">
        <v>67.099999999999994</v>
      </c>
      <c r="BH74" s="4">
        <v>67</v>
      </c>
      <c r="BI74" s="42">
        <v>66</v>
      </c>
      <c r="BJ74" s="20">
        <v>66</v>
      </c>
      <c r="BK74" s="4">
        <v>67</v>
      </c>
      <c r="BL74" s="4">
        <v>67</v>
      </c>
      <c r="BM74" s="4">
        <v>67</v>
      </c>
      <c r="BN74" s="4">
        <v>67</v>
      </c>
      <c r="BO74" s="9">
        <v>67</v>
      </c>
      <c r="BP74" s="22"/>
      <c r="BQ74" s="17">
        <v>1</v>
      </c>
      <c r="BS74" s="115">
        <f t="shared" si="38"/>
        <v>419.976</v>
      </c>
      <c r="BT74" s="48">
        <f t="shared" si="39"/>
        <v>419.976</v>
      </c>
      <c r="BU74" s="48">
        <f t="shared" si="40"/>
        <v>0</v>
      </c>
      <c r="BV74" s="116">
        <f t="shared" si="41"/>
        <v>0</v>
      </c>
    </row>
    <row r="75" spans="1:74" ht="20.25" customHeight="1">
      <c r="A75" s="4">
        <v>145</v>
      </c>
      <c r="B75" s="4" t="s">
        <v>270</v>
      </c>
      <c r="C75" s="65" t="s">
        <v>176</v>
      </c>
      <c r="D75" s="65" t="s">
        <v>177</v>
      </c>
      <c r="E75" s="67">
        <v>100</v>
      </c>
      <c r="F75" s="144">
        <f t="shared" si="31"/>
        <v>326.49200000000002</v>
      </c>
      <c r="G75" s="128" t="s">
        <v>24</v>
      </c>
      <c r="H75" s="122" t="s">
        <v>24</v>
      </c>
      <c r="I75" s="1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9"/>
      <c r="AB75" s="3"/>
      <c r="AC75" s="117"/>
      <c r="AD75" s="7"/>
      <c r="AE75" s="67">
        <v>170.66</v>
      </c>
      <c r="AF75" s="3"/>
      <c r="AG75" s="68">
        <v>67.36</v>
      </c>
      <c r="AH75" s="3"/>
      <c r="AI75" s="1"/>
      <c r="AJ75" s="3"/>
      <c r="AK75" s="1"/>
      <c r="AM75" s="3">
        <v>1</v>
      </c>
      <c r="AN75" s="3">
        <v>1.3</v>
      </c>
      <c r="AO75" s="3">
        <v>1</v>
      </c>
      <c r="AP75" s="3">
        <v>1</v>
      </c>
      <c r="AQ75" s="3">
        <v>1</v>
      </c>
      <c r="AS75" s="17">
        <f t="shared" si="32"/>
        <v>0</v>
      </c>
      <c r="AT75" s="17">
        <f t="shared" si="33"/>
        <v>238.92400000000001</v>
      </c>
      <c r="AU75" s="17">
        <f t="shared" si="34"/>
        <v>87.567999999999998</v>
      </c>
      <c r="AV75" s="17">
        <f t="shared" si="35"/>
        <v>0</v>
      </c>
      <c r="AW75" s="17">
        <f t="shared" si="36"/>
        <v>0</v>
      </c>
      <c r="AY75" s="17">
        <f t="shared" si="37"/>
        <v>326.49200000000002</v>
      </c>
      <c r="BA75" s="17">
        <v>1</v>
      </c>
      <c r="BB75" s="41">
        <v>76</v>
      </c>
      <c r="BC75" s="20">
        <v>98</v>
      </c>
      <c r="BD75" s="4">
        <v>68.2</v>
      </c>
      <c r="BE75" s="4">
        <v>68.058064516128994</v>
      </c>
      <c r="BF75" s="4">
        <v>68</v>
      </c>
      <c r="BG75" s="4">
        <v>68.099999999999994</v>
      </c>
      <c r="BH75" s="4">
        <v>68</v>
      </c>
      <c r="BI75" s="42">
        <v>67</v>
      </c>
      <c r="BJ75" s="20">
        <v>67</v>
      </c>
      <c r="BK75" s="4">
        <v>68</v>
      </c>
      <c r="BL75" s="4">
        <v>68</v>
      </c>
      <c r="BM75" s="4">
        <v>68</v>
      </c>
      <c r="BN75" s="4">
        <v>68</v>
      </c>
      <c r="BO75" s="9">
        <v>68</v>
      </c>
      <c r="BP75" s="22"/>
      <c r="BQ75" s="17">
        <v>1</v>
      </c>
      <c r="BS75" s="115">
        <f t="shared" si="38"/>
        <v>326.49200000000002</v>
      </c>
      <c r="BT75" s="48">
        <f t="shared" si="39"/>
        <v>326.49200000000002</v>
      </c>
      <c r="BU75" s="48">
        <f t="shared" si="40"/>
        <v>0</v>
      </c>
      <c r="BV75" s="116">
        <f t="shared" si="41"/>
        <v>0</v>
      </c>
    </row>
    <row r="76" spans="1:74" ht="20.25" customHeight="1">
      <c r="A76" s="4">
        <v>146</v>
      </c>
      <c r="B76" s="4" t="s">
        <v>270</v>
      </c>
      <c r="C76" s="65" t="s">
        <v>179</v>
      </c>
      <c r="D76" s="65" t="s">
        <v>180</v>
      </c>
      <c r="E76" s="67">
        <v>100</v>
      </c>
      <c r="F76" s="144">
        <f t="shared" si="31"/>
        <v>232.13399999999999</v>
      </c>
      <c r="G76" s="128" t="s">
        <v>56</v>
      </c>
      <c r="H76" s="122" t="s">
        <v>56</v>
      </c>
      <c r="I76" s="1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9"/>
      <c r="AB76" s="3"/>
      <c r="AC76" s="81"/>
      <c r="AD76" s="7"/>
      <c r="AE76" s="67">
        <v>165.81</v>
      </c>
      <c r="AF76" s="3"/>
      <c r="AG76" s="1"/>
      <c r="AH76" s="3"/>
      <c r="AI76" s="1"/>
      <c r="AJ76" s="3"/>
      <c r="AK76" s="1"/>
      <c r="AM76" s="3">
        <v>1</v>
      </c>
      <c r="AN76" s="3">
        <v>1.3</v>
      </c>
      <c r="AO76" s="3">
        <v>1</v>
      </c>
      <c r="AP76" s="3">
        <v>1</v>
      </c>
      <c r="AQ76" s="3">
        <v>1</v>
      </c>
      <c r="AS76" s="17">
        <f t="shared" si="32"/>
        <v>0</v>
      </c>
      <c r="AT76" s="17">
        <f t="shared" si="33"/>
        <v>232.13399999999999</v>
      </c>
      <c r="AU76" s="17">
        <f t="shared" si="34"/>
        <v>0</v>
      </c>
      <c r="AV76" s="17">
        <f t="shared" si="35"/>
        <v>0</v>
      </c>
      <c r="AW76" s="17">
        <f t="shared" si="36"/>
        <v>0</v>
      </c>
      <c r="AY76" s="17">
        <f t="shared" si="37"/>
        <v>232.13399999999999</v>
      </c>
      <c r="BA76" s="17">
        <v>1</v>
      </c>
      <c r="BB76" s="41">
        <v>77</v>
      </c>
      <c r="BC76" s="20">
        <v>99</v>
      </c>
      <c r="BD76" s="4">
        <v>69.2</v>
      </c>
      <c r="BE76" s="4">
        <v>69.058064516128994</v>
      </c>
      <c r="BF76" s="4">
        <v>69</v>
      </c>
      <c r="BG76" s="4">
        <v>69.099999999999994</v>
      </c>
      <c r="BH76" s="4">
        <v>69</v>
      </c>
      <c r="BI76" s="42">
        <v>68</v>
      </c>
      <c r="BJ76" s="20">
        <v>68</v>
      </c>
      <c r="BK76" s="4">
        <v>69</v>
      </c>
      <c r="BL76" s="4">
        <v>69</v>
      </c>
      <c r="BM76" s="4">
        <v>69</v>
      </c>
      <c r="BN76" s="4">
        <v>69</v>
      </c>
      <c r="BO76" s="9">
        <v>69</v>
      </c>
      <c r="BP76" s="22"/>
      <c r="BQ76" s="17">
        <v>1</v>
      </c>
      <c r="BS76" s="115">
        <f t="shared" si="38"/>
        <v>232.13399999999999</v>
      </c>
      <c r="BT76" s="48">
        <f t="shared" si="39"/>
        <v>232.13399999999999</v>
      </c>
      <c r="BU76" s="48">
        <f t="shared" si="40"/>
        <v>0</v>
      </c>
      <c r="BV76" s="116">
        <f t="shared" si="41"/>
        <v>0</v>
      </c>
    </row>
    <row r="77" spans="1:74" ht="20.25" customHeight="1">
      <c r="A77" s="4">
        <v>147</v>
      </c>
      <c r="B77" s="4" t="s">
        <v>270</v>
      </c>
      <c r="C77" s="65" t="s">
        <v>183</v>
      </c>
      <c r="D77" s="65" t="s">
        <v>89</v>
      </c>
      <c r="E77" s="67">
        <v>100</v>
      </c>
      <c r="F77" s="144">
        <f t="shared" ref="F77:F110" si="42">E77/100*BS77</f>
        <v>359.75099999999998</v>
      </c>
      <c r="G77" s="128" t="s">
        <v>24</v>
      </c>
      <c r="H77" s="122" t="s">
        <v>24</v>
      </c>
      <c r="I77" s="1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9"/>
      <c r="AB77" s="3"/>
      <c r="AC77" s="81">
        <v>118.93</v>
      </c>
      <c r="AD77" s="7"/>
      <c r="AE77" s="67">
        <v>146.53</v>
      </c>
      <c r="AF77" s="3"/>
      <c r="AG77" s="1"/>
      <c r="AH77" s="3"/>
      <c r="AI77" s="1"/>
      <c r="AJ77" s="3"/>
      <c r="AK77" s="1"/>
      <c r="AM77" s="3">
        <v>1.3</v>
      </c>
      <c r="AN77" s="3">
        <v>1.3</v>
      </c>
      <c r="AO77" s="3">
        <v>1</v>
      </c>
      <c r="AP77" s="3">
        <v>1</v>
      </c>
      <c r="AQ77" s="3">
        <v>1</v>
      </c>
      <c r="AS77" s="17">
        <f t="shared" ref="AS77:AS110" si="43">AC77*AM77</f>
        <v>154.60900000000001</v>
      </c>
      <c r="AT77" s="17">
        <f t="shared" ref="AT77:AT110" si="44">AE77+(AE77*(AN77-1))+(AE77*0.1)</f>
        <v>205.142</v>
      </c>
      <c r="AU77" s="17">
        <f t="shared" ref="AU77:AU110" si="45">AG77+(AG77*(AO77-1))+(AG77*0.3)</f>
        <v>0</v>
      </c>
      <c r="AV77" s="17">
        <f t="shared" ref="AV77:AV110" si="46">AI77+(AI77*(AP77-1))+(AI77*0.5)</f>
        <v>0</v>
      </c>
      <c r="AW77" s="17">
        <f t="shared" ref="AW77:AW110" si="47">AK77+(AK77*(AQ77-1))+(AK77*0.4)</f>
        <v>0</v>
      </c>
      <c r="AY77" s="17">
        <f t="shared" si="37"/>
        <v>359.75099999999998</v>
      </c>
      <c r="BA77" s="17">
        <v>1</v>
      </c>
      <c r="BB77" s="41">
        <v>78</v>
      </c>
      <c r="BC77" s="20">
        <v>100</v>
      </c>
      <c r="BD77" s="4">
        <v>70.2</v>
      </c>
      <c r="BE77" s="4">
        <v>70.058064516128994</v>
      </c>
      <c r="BF77" s="4">
        <v>70</v>
      </c>
      <c r="BG77" s="4">
        <v>70.099999999999994</v>
      </c>
      <c r="BH77" s="4">
        <v>70</v>
      </c>
      <c r="BI77" s="42">
        <v>69</v>
      </c>
      <c r="BJ77" s="20">
        <v>69</v>
      </c>
      <c r="BK77" s="4">
        <v>70</v>
      </c>
      <c r="BL77" s="4">
        <v>70</v>
      </c>
      <c r="BM77" s="4">
        <v>70</v>
      </c>
      <c r="BN77" s="4">
        <v>70</v>
      </c>
      <c r="BO77" s="9">
        <v>70</v>
      </c>
      <c r="BP77" s="22"/>
      <c r="BQ77" s="17">
        <v>1</v>
      </c>
      <c r="BS77" s="115">
        <f t="shared" si="38"/>
        <v>359.75099999999998</v>
      </c>
      <c r="BT77" s="48">
        <f t="shared" si="39"/>
        <v>359.75099999999998</v>
      </c>
      <c r="BU77" s="48">
        <f t="shared" si="40"/>
        <v>0</v>
      </c>
      <c r="BV77" s="116">
        <f t="shared" si="41"/>
        <v>0</v>
      </c>
    </row>
    <row r="78" spans="1:74" ht="20.25" customHeight="1">
      <c r="A78" s="4">
        <v>149</v>
      </c>
      <c r="B78" s="4" t="s">
        <v>270</v>
      </c>
      <c r="C78" s="8" t="s">
        <v>201</v>
      </c>
      <c r="D78" s="8" t="s">
        <v>202</v>
      </c>
      <c r="E78" s="67">
        <v>25</v>
      </c>
      <c r="F78" s="144">
        <f t="shared" si="42"/>
        <v>46.063500000000005</v>
      </c>
      <c r="G78" s="128" t="s">
        <v>30</v>
      </c>
      <c r="H78" s="123" t="s">
        <v>30</v>
      </c>
      <c r="I78" s="1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9"/>
      <c r="AB78" s="3"/>
      <c r="AC78" s="1"/>
      <c r="AD78" s="7"/>
      <c r="AE78" s="78">
        <v>131.61000000000001</v>
      </c>
      <c r="AF78" s="3"/>
      <c r="AG78" s="68"/>
      <c r="AH78" s="3"/>
      <c r="AI78" s="1"/>
      <c r="AJ78" s="3"/>
      <c r="AK78" s="1"/>
      <c r="AM78" s="3">
        <v>1</v>
      </c>
      <c r="AN78" s="3">
        <v>1.3</v>
      </c>
      <c r="AO78" s="3">
        <v>1</v>
      </c>
      <c r="AP78" s="3">
        <v>1</v>
      </c>
      <c r="AQ78" s="3">
        <v>1</v>
      </c>
      <c r="AS78" s="17">
        <f t="shared" si="43"/>
        <v>0</v>
      </c>
      <c r="AT78" s="17">
        <f t="shared" si="44"/>
        <v>184.25400000000002</v>
      </c>
      <c r="AU78" s="17">
        <f t="shared" si="45"/>
        <v>0</v>
      </c>
      <c r="AV78" s="17">
        <f t="shared" si="46"/>
        <v>0</v>
      </c>
      <c r="AW78" s="17">
        <f t="shared" si="47"/>
        <v>0</v>
      </c>
      <c r="AY78" s="17">
        <f t="shared" si="37"/>
        <v>184.25400000000002</v>
      </c>
      <c r="BA78" s="17">
        <v>1</v>
      </c>
      <c r="BB78" s="41">
        <v>80</v>
      </c>
      <c r="BC78" s="20">
        <v>102</v>
      </c>
      <c r="BD78" s="4">
        <v>72.2</v>
      </c>
      <c r="BE78" s="4">
        <v>72.058064516128994</v>
      </c>
      <c r="BF78" s="4">
        <v>72</v>
      </c>
      <c r="BG78" s="4">
        <v>72.099999999999994</v>
      </c>
      <c r="BH78" s="4">
        <v>72</v>
      </c>
      <c r="BI78" s="42">
        <v>71</v>
      </c>
      <c r="BJ78" s="20">
        <v>71</v>
      </c>
      <c r="BK78" s="4">
        <v>72</v>
      </c>
      <c r="BL78" s="4">
        <v>72</v>
      </c>
      <c r="BM78" s="4">
        <v>72</v>
      </c>
      <c r="BN78" s="4">
        <v>72</v>
      </c>
      <c r="BO78" s="9">
        <v>72</v>
      </c>
      <c r="BP78" s="22"/>
      <c r="BQ78" s="17">
        <v>1</v>
      </c>
      <c r="BS78" s="115">
        <f t="shared" si="38"/>
        <v>184.25400000000002</v>
      </c>
      <c r="BT78" s="48">
        <f t="shared" si="39"/>
        <v>184.25400000000002</v>
      </c>
      <c r="BU78" s="48">
        <f t="shared" si="40"/>
        <v>0</v>
      </c>
      <c r="BV78" s="116">
        <f t="shared" si="41"/>
        <v>0</v>
      </c>
    </row>
    <row r="79" spans="1:74" ht="20.25" customHeight="1">
      <c r="A79" s="4">
        <v>150</v>
      </c>
      <c r="B79" s="4" t="s">
        <v>270</v>
      </c>
      <c r="C79" s="8" t="s">
        <v>199</v>
      </c>
      <c r="D79" s="8" t="s">
        <v>200</v>
      </c>
      <c r="E79" s="67">
        <v>100</v>
      </c>
      <c r="F79" s="144">
        <f t="shared" si="42"/>
        <v>769.12600000000009</v>
      </c>
      <c r="G79" s="128" t="s">
        <v>26</v>
      </c>
      <c r="H79" s="123" t="s">
        <v>26</v>
      </c>
      <c r="I79" s="1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9"/>
      <c r="AB79" s="3"/>
      <c r="AC79" s="81">
        <v>313.47000000000003</v>
      </c>
      <c r="AD79" s="7"/>
      <c r="AE79" s="78">
        <v>123.64</v>
      </c>
      <c r="AF79" s="3"/>
      <c r="AG79" s="68"/>
      <c r="AH79" s="3"/>
      <c r="AI79" s="1"/>
      <c r="AJ79" s="3"/>
      <c r="AK79" s="1"/>
      <c r="AM79" s="3">
        <v>2</v>
      </c>
      <c r="AN79" s="3">
        <v>1.05</v>
      </c>
      <c r="AO79" s="3">
        <v>1</v>
      </c>
      <c r="AP79" s="3">
        <v>1</v>
      </c>
      <c r="AQ79" s="3">
        <v>1</v>
      </c>
      <c r="AS79" s="17">
        <f t="shared" si="43"/>
        <v>626.94000000000005</v>
      </c>
      <c r="AT79" s="17">
        <f t="shared" si="44"/>
        <v>142.18600000000001</v>
      </c>
      <c r="AU79" s="17">
        <f t="shared" si="45"/>
        <v>0</v>
      </c>
      <c r="AV79" s="17">
        <f t="shared" si="46"/>
        <v>0</v>
      </c>
      <c r="AW79" s="17">
        <f t="shared" si="47"/>
        <v>0</v>
      </c>
      <c r="AY79" s="17">
        <f t="shared" si="37"/>
        <v>769.12600000000009</v>
      </c>
      <c r="BA79" s="17">
        <v>1</v>
      </c>
      <c r="BB79" s="41">
        <v>81</v>
      </c>
      <c r="BC79" s="20">
        <v>103</v>
      </c>
      <c r="BD79" s="4">
        <v>73.2</v>
      </c>
      <c r="BE79" s="4">
        <v>73.058064516128994</v>
      </c>
      <c r="BF79" s="4">
        <v>73</v>
      </c>
      <c r="BG79" s="4">
        <v>73.099999999999994</v>
      </c>
      <c r="BH79" s="4">
        <v>73</v>
      </c>
      <c r="BI79" s="42">
        <v>72</v>
      </c>
      <c r="BJ79" s="20">
        <v>72</v>
      </c>
      <c r="BK79" s="4">
        <v>73</v>
      </c>
      <c r="BL79" s="4">
        <v>73</v>
      </c>
      <c r="BM79" s="4">
        <v>73</v>
      </c>
      <c r="BN79" s="4">
        <v>73</v>
      </c>
      <c r="BO79" s="9">
        <v>73</v>
      </c>
      <c r="BP79" s="22"/>
      <c r="BQ79" s="17">
        <v>1</v>
      </c>
      <c r="BS79" s="115">
        <f t="shared" si="38"/>
        <v>769.12600000000009</v>
      </c>
      <c r="BT79" s="48">
        <f t="shared" si="39"/>
        <v>769.12600000000009</v>
      </c>
      <c r="BU79" s="48">
        <f t="shared" si="40"/>
        <v>0</v>
      </c>
      <c r="BV79" s="116">
        <f t="shared" si="41"/>
        <v>0</v>
      </c>
    </row>
    <row r="80" spans="1:74" ht="20.25" customHeight="1">
      <c r="A80" s="4">
        <v>143</v>
      </c>
      <c r="B80" s="4" t="s">
        <v>271</v>
      </c>
      <c r="C80" s="8" t="s">
        <v>164</v>
      </c>
      <c r="D80" s="8" t="s">
        <v>165</v>
      </c>
      <c r="E80" s="67">
        <v>100</v>
      </c>
      <c r="F80" s="144">
        <f t="shared" si="42"/>
        <v>232.161</v>
      </c>
      <c r="G80" s="128" t="s">
        <v>67</v>
      </c>
      <c r="H80" s="123" t="s">
        <v>67</v>
      </c>
      <c r="I80" s="1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9"/>
      <c r="AB80" s="3"/>
      <c r="AC80" s="1"/>
      <c r="AD80" s="7"/>
      <c r="AE80" s="78">
        <v>115.74</v>
      </c>
      <c r="AF80" s="3"/>
      <c r="AG80" s="81">
        <v>76.2</v>
      </c>
      <c r="AH80" s="3"/>
      <c r="AI80" s="1"/>
      <c r="AJ80" s="3"/>
      <c r="AK80" s="1"/>
      <c r="AM80" s="3">
        <v>1</v>
      </c>
      <c r="AN80" s="3">
        <v>1.05</v>
      </c>
      <c r="AO80" s="3">
        <v>1</v>
      </c>
      <c r="AP80" s="3">
        <v>1</v>
      </c>
      <c r="AQ80" s="3">
        <v>1</v>
      </c>
      <c r="AS80" s="17">
        <f t="shared" si="43"/>
        <v>0</v>
      </c>
      <c r="AT80" s="17">
        <f t="shared" si="44"/>
        <v>133.101</v>
      </c>
      <c r="AU80" s="17">
        <f t="shared" si="45"/>
        <v>99.06</v>
      </c>
      <c r="AV80" s="17">
        <f t="shared" si="46"/>
        <v>0</v>
      </c>
      <c r="AW80" s="17">
        <f t="shared" si="47"/>
        <v>0</v>
      </c>
      <c r="AY80" s="17">
        <f t="shared" si="37"/>
        <v>232.161</v>
      </c>
      <c r="BA80" s="17">
        <v>1</v>
      </c>
      <c r="BB80" s="41">
        <v>74</v>
      </c>
      <c r="BC80" s="20">
        <v>96</v>
      </c>
      <c r="BD80" s="4">
        <v>66.2</v>
      </c>
      <c r="BE80" s="4">
        <v>66.058064516128994</v>
      </c>
      <c r="BF80" s="4">
        <v>66</v>
      </c>
      <c r="BG80" s="4">
        <v>66.099999999999994</v>
      </c>
      <c r="BH80" s="4">
        <v>66</v>
      </c>
      <c r="BI80" s="42">
        <v>65</v>
      </c>
      <c r="BJ80" s="20">
        <v>65</v>
      </c>
      <c r="BK80" s="4">
        <v>66</v>
      </c>
      <c r="BL80" s="4">
        <v>66</v>
      </c>
      <c r="BM80" s="4">
        <v>66</v>
      </c>
      <c r="BN80" s="4">
        <v>66</v>
      </c>
      <c r="BO80" s="9">
        <v>66</v>
      </c>
      <c r="BP80" s="22"/>
      <c r="BQ80" s="17">
        <v>1</v>
      </c>
      <c r="BS80" s="115">
        <f t="shared" si="38"/>
        <v>232.161</v>
      </c>
      <c r="BT80" s="48">
        <f t="shared" si="39"/>
        <v>232.161</v>
      </c>
      <c r="BU80" s="48">
        <f t="shared" si="40"/>
        <v>0</v>
      </c>
      <c r="BV80" s="116">
        <f t="shared" si="41"/>
        <v>0</v>
      </c>
    </row>
    <row r="81" spans="1:74" ht="20.25" customHeight="1">
      <c r="A81" s="4">
        <v>144</v>
      </c>
      <c r="B81" s="4" t="s">
        <v>271</v>
      </c>
      <c r="C81" s="8" t="s">
        <v>203</v>
      </c>
      <c r="D81" s="8" t="s">
        <v>204</v>
      </c>
      <c r="E81" s="67">
        <v>100</v>
      </c>
      <c r="F81" s="144">
        <f t="shared" si="42"/>
        <v>131.51400000000001</v>
      </c>
      <c r="G81" s="129" t="s">
        <v>79</v>
      </c>
      <c r="H81" s="124" t="s">
        <v>79</v>
      </c>
      <c r="I81" s="1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82"/>
      <c r="AC81" s="81"/>
      <c r="AD81" s="7"/>
      <c r="AE81" s="78">
        <v>114.36</v>
      </c>
      <c r="AF81" s="3"/>
      <c r="AG81" s="80"/>
      <c r="AH81" s="3"/>
      <c r="AI81" s="1"/>
      <c r="AJ81" s="3"/>
      <c r="AK81" s="1"/>
      <c r="AM81" s="3">
        <v>1</v>
      </c>
      <c r="AN81" s="3">
        <v>1.05</v>
      </c>
      <c r="AO81" s="3">
        <v>1</v>
      </c>
      <c r="AP81" s="3">
        <v>1</v>
      </c>
      <c r="AQ81" s="3">
        <v>1</v>
      </c>
      <c r="AS81" s="17">
        <f t="shared" si="43"/>
        <v>0</v>
      </c>
      <c r="AT81" s="17">
        <f t="shared" si="44"/>
        <v>131.51400000000001</v>
      </c>
      <c r="AU81" s="17">
        <f t="shared" si="45"/>
        <v>0</v>
      </c>
      <c r="AV81" s="17">
        <f t="shared" si="46"/>
        <v>0</v>
      </c>
      <c r="AW81" s="17">
        <f t="shared" si="47"/>
        <v>0</v>
      </c>
      <c r="AY81" s="17">
        <f t="shared" si="37"/>
        <v>131.51400000000001</v>
      </c>
      <c r="BA81" s="17">
        <v>1</v>
      </c>
      <c r="BB81" s="41">
        <v>75</v>
      </c>
      <c r="BC81" s="20">
        <v>97</v>
      </c>
      <c r="BD81" s="4">
        <v>67.2</v>
      </c>
      <c r="BE81" s="4">
        <v>67.058064516128994</v>
      </c>
      <c r="BF81" s="4">
        <v>67</v>
      </c>
      <c r="BG81" s="4">
        <v>67.099999999999994</v>
      </c>
      <c r="BH81" s="4">
        <v>67</v>
      </c>
      <c r="BI81" s="42">
        <v>66</v>
      </c>
      <c r="BJ81" s="20">
        <v>66</v>
      </c>
      <c r="BK81" s="4">
        <v>67</v>
      </c>
      <c r="BL81" s="4">
        <v>67</v>
      </c>
      <c r="BM81" s="4">
        <v>67</v>
      </c>
      <c r="BN81" s="4">
        <v>67</v>
      </c>
      <c r="BO81" s="9">
        <v>67</v>
      </c>
      <c r="BP81" s="22"/>
      <c r="BQ81" s="17">
        <v>1</v>
      </c>
      <c r="BS81" s="115">
        <f t="shared" si="38"/>
        <v>131.51400000000001</v>
      </c>
      <c r="BT81" s="48">
        <f t="shared" si="39"/>
        <v>131.51400000000001</v>
      </c>
      <c r="BU81" s="48">
        <f t="shared" si="40"/>
        <v>0</v>
      </c>
      <c r="BV81" s="116">
        <f t="shared" si="41"/>
        <v>0</v>
      </c>
    </row>
    <row r="82" spans="1:74" ht="20.25" customHeight="1">
      <c r="A82" s="4">
        <v>145</v>
      </c>
      <c r="B82" s="4" t="s">
        <v>270</v>
      </c>
      <c r="C82" s="8" t="s">
        <v>181</v>
      </c>
      <c r="D82" s="8" t="s">
        <v>171</v>
      </c>
      <c r="E82" s="67">
        <v>100</v>
      </c>
      <c r="F82" s="144">
        <f t="shared" si="42"/>
        <v>203.84050000000002</v>
      </c>
      <c r="G82" s="128" t="s">
        <v>75</v>
      </c>
      <c r="H82" s="123" t="s">
        <v>75</v>
      </c>
      <c r="I82" s="1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9"/>
      <c r="AB82" s="3"/>
      <c r="AC82" s="1"/>
      <c r="AD82" s="7"/>
      <c r="AE82" s="78">
        <v>111.97</v>
      </c>
      <c r="AF82" s="3"/>
      <c r="AG82" s="68">
        <v>57.75</v>
      </c>
      <c r="AH82" s="3"/>
      <c r="AI82" s="1"/>
      <c r="AJ82" s="3"/>
      <c r="AK82" s="1"/>
      <c r="AM82" s="3">
        <v>1</v>
      </c>
      <c r="AN82" s="3">
        <v>1.05</v>
      </c>
      <c r="AO82" s="3">
        <v>1</v>
      </c>
      <c r="AP82" s="3">
        <v>1</v>
      </c>
      <c r="AQ82" s="3">
        <v>1</v>
      </c>
      <c r="AS82" s="17">
        <f t="shared" si="43"/>
        <v>0</v>
      </c>
      <c r="AT82" s="17">
        <f t="shared" si="44"/>
        <v>128.7655</v>
      </c>
      <c r="AU82" s="17">
        <f t="shared" si="45"/>
        <v>75.075000000000003</v>
      </c>
      <c r="AV82" s="17">
        <f t="shared" si="46"/>
        <v>0</v>
      </c>
      <c r="AW82" s="17">
        <f t="shared" si="47"/>
        <v>0</v>
      </c>
      <c r="AY82" s="17">
        <f t="shared" si="37"/>
        <v>203.84050000000002</v>
      </c>
      <c r="BA82" s="17">
        <v>1</v>
      </c>
      <c r="BB82" s="41">
        <v>76</v>
      </c>
      <c r="BC82" s="20">
        <v>98</v>
      </c>
      <c r="BD82" s="4">
        <v>68.2</v>
      </c>
      <c r="BE82" s="4">
        <v>68.058064516128994</v>
      </c>
      <c r="BF82" s="4">
        <v>68</v>
      </c>
      <c r="BG82" s="4">
        <v>68.099999999999994</v>
      </c>
      <c r="BH82" s="4">
        <v>68</v>
      </c>
      <c r="BI82" s="42">
        <v>67</v>
      </c>
      <c r="BJ82" s="20">
        <v>67</v>
      </c>
      <c r="BK82" s="4">
        <v>68</v>
      </c>
      <c r="BL82" s="4">
        <v>68</v>
      </c>
      <c r="BM82" s="4">
        <v>68</v>
      </c>
      <c r="BN82" s="4">
        <v>68</v>
      </c>
      <c r="BO82" s="9">
        <v>68</v>
      </c>
      <c r="BP82" s="22"/>
      <c r="BQ82" s="17">
        <v>1</v>
      </c>
      <c r="BS82" s="115">
        <f t="shared" si="38"/>
        <v>203.84050000000002</v>
      </c>
      <c r="BT82" s="48">
        <f t="shared" si="39"/>
        <v>203.84050000000002</v>
      </c>
      <c r="BU82" s="48">
        <f t="shared" si="40"/>
        <v>0</v>
      </c>
      <c r="BV82" s="116">
        <f t="shared" si="41"/>
        <v>0</v>
      </c>
    </row>
    <row r="83" spans="1:74" ht="20.25" customHeight="1">
      <c r="A83" s="4">
        <v>146</v>
      </c>
      <c r="B83" s="4" t="s">
        <v>271</v>
      </c>
      <c r="C83" s="20" t="s">
        <v>231</v>
      </c>
      <c r="D83" s="8" t="s">
        <v>232</v>
      </c>
      <c r="E83" s="67">
        <v>100</v>
      </c>
      <c r="F83" s="144">
        <f t="shared" si="42"/>
        <v>126.75300000000001</v>
      </c>
      <c r="G83" s="128" t="s">
        <v>219</v>
      </c>
      <c r="H83" s="123" t="s">
        <v>219</v>
      </c>
      <c r="I83" s="1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9"/>
      <c r="AB83" s="3"/>
      <c r="AC83" s="1"/>
      <c r="AD83" s="7"/>
      <c r="AE83" s="78">
        <v>110.22</v>
      </c>
      <c r="AF83" s="3"/>
      <c r="AG83" s="68"/>
      <c r="AH83" s="3"/>
      <c r="AI83" s="1"/>
      <c r="AJ83" s="3"/>
      <c r="AK83" s="1"/>
      <c r="AM83" s="3">
        <v>1</v>
      </c>
      <c r="AN83" s="3">
        <v>1.05</v>
      </c>
      <c r="AO83" s="3">
        <v>1</v>
      </c>
      <c r="AP83" s="3">
        <v>1</v>
      </c>
      <c r="AQ83" s="3">
        <v>1</v>
      </c>
      <c r="AS83" s="17">
        <f t="shared" si="43"/>
        <v>0</v>
      </c>
      <c r="AT83" s="17">
        <f t="shared" si="44"/>
        <v>126.75300000000001</v>
      </c>
      <c r="AU83" s="17">
        <f t="shared" si="45"/>
        <v>0</v>
      </c>
      <c r="AV83" s="17">
        <f t="shared" si="46"/>
        <v>0</v>
      </c>
      <c r="AW83" s="17">
        <f t="shared" si="47"/>
        <v>0</v>
      </c>
      <c r="AY83" s="17">
        <f t="shared" si="37"/>
        <v>126.75300000000001</v>
      </c>
      <c r="BA83" s="17">
        <v>1</v>
      </c>
      <c r="BB83" s="41">
        <v>77</v>
      </c>
      <c r="BC83" s="20">
        <v>99</v>
      </c>
      <c r="BD83" s="4">
        <v>69.2</v>
      </c>
      <c r="BE83" s="4">
        <v>69.058064516128994</v>
      </c>
      <c r="BF83" s="4">
        <v>69</v>
      </c>
      <c r="BG83" s="4">
        <v>69.099999999999994</v>
      </c>
      <c r="BH83" s="4">
        <v>69</v>
      </c>
      <c r="BI83" s="42">
        <v>68</v>
      </c>
      <c r="BJ83" s="20">
        <v>68</v>
      </c>
      <c r="BK83" s="4">
        <v>69</v>
      </c>
      <c r="BL83" s="4">
        <v>69</v>
      </c>
      <c r="BM83" s="4">
        <v>69</v>
      </c>
      <c r="BN83" s="4">
        <v>69</v>
      </c>
      <c r="BO83" s="9">
        <v>69</v>
      </c>
      <c r="BP83" s="22"/>
      <c r="BQ83" s="17">
        <v>1</v>
      </c>
      <c r="BS83" s="115">
        <f t="shared" si="38"/>
        <v>126.75300000000001</v>
      </c>
      <c r="BT83" s="48">
        <f t="shared" si="39"/>
        <v>126.75300000000001</v>
      </c>
      <c r="BU83" s="48">
        <f t="shared" si="40"/>
        <v>0</v>
      </c>
      <c r="BV83" s="116">
        <f t="shared" si="41"/>
        <v>0</v>
      </c>
    </row>
    <row r="84" spans="1:74" ht="20.25" customHeight="1">
      <c r="A84" s="4">
        <v>147</v>
      </c>
      <c r="B84" s="4" t="s">
        <v>271</v>
      </c>
      <c r="C84" s="20" t="s">
        <v>233</v>
      </c>
      <c r="D84" s="8" t="s">
        <v>115</v>
      </c>
      <c r="E84" s="67">
        <v>100</v>
      </c>
      <c r="F84" s="144">
        <f t="shared" si="42"/>
        <v>116.05800000000001</v>
      </c>
      <c r="G84" s="128" t="s">
        <v>236</v>
      </c>
      <c r="H84" s="123" t="s">
        <v>236</v>
      </c>
      <c r="I84" s="1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9"/>
      <c r="AB84" s="3"/>
      <c r="AC84" s="81"/>
      <c r="AD84" s="7"/>
      <c r="AE84" s="78">
        <v>100.92</v>
      </c>
      <c r="AF84" s="3"/>
      <c r="AG84" s="68"/>
      <c r="AH84" s="3"/>
      <c r="AI84" s="1"/>
      <c r="AJ84" s="3"/>
      <c r="AK84" s="1"/>
      <c r="AM84" s="3">
        <v>1</v>
      </c>
      <c r="AN84" s="3">
        <v>1.05</v>
      </c>
      <c r="AO84" s="3">
        <v>1</v>
      </c>
      <c r="AP84" s="3">
        <v>1</v>
      </c>
      <c r="AQ84" s="3">
        <v>1</v>
      </c>
      <c r="AS84" s="17">
        <f t="shared" si="43"/>
        <v>0</v>
      </c>
      <c r="AT84" s="17">
        <f t="shared" si="44"/>
        <v>116.05800000000001</v>
      </c>
      <c r="AU84" s="17">
        <f t="shared" si="45"/>
        <v>0</v>
      </c>
      <c r="AV84" s="17">
        <f t="shared" si="46"/>
        <v>0</v>
      </c>
      <c r="AW84" s="17">
        <f t="shared" si="47"/>
        <v>0</v>
      </c>
      <c r="AY84" s="17">
        <f t="shared" si="37"/>
        <v>116.05800000000001</v>
      </c>
      <c r="BA84" s="17">
        <v>1</v>
      </c>
      <c r="BB84" s="41">
        <v>78</v>
      </c>
      <c r="BC84" s="20">
        <v>100</v>
      </c>
      <c r="BD84" s="4">
        <v>70.2</v>
      </c>
      <c r="BE84" s="4">
        <v>70.058064516128994</v>
      </c>
      <c r="BF84" s="4">
        <v>70</v>
      </c>
      <c r="BG84" s="4">
        <v>70.099999999999994</v>
      </c>
      <c r="BH84" s="4">
        <v>70</v>
      </c>
      <c r="BI84" s="42">
        <v>69</v>
      </c>
      <c r="BJ84" s="20">
        <v>69</v>
      </c>
      <c r="BK84" s="4">
        <v>70</v>
      </c>
      <c r="BL84" s="4">
        <v>70</v>
      </c>
      <c r="BM84" s="4">
        <v>70</v>
      </c>
      <c r="BN84" s="4">
        <v>70</v>
      </c>
      <c r="BO84" s="9">
        <v>70</v>
      </c>
      <c r="BP84" s="22"/>
      <c r="BQ84" s="17">
        <v>1</v>
      </c>
      <c r="BS84" s="115">
        <f t="shared" si="38"/>
        <v>116.05800000000001</v>
      </c>
      <c r="BT84" s="48">
        <f t="shared" si="39"/>
        <v>116.05800000000001</v>
      </c>
      <c r="BU84" s="48">
        <f t="shared" si="40"/>
        <v>0</v>
      </c>
      <c r="BV84" s="116">
        <f t="shared" si="41"/>
        <v>0</v>
      </c>
    </row>
    <row r="85" spans="1:74" ht="20.25" customHeight="1">
      <c r="A85" s="4">
        <v>149</v>
      </c>
      <c r="B85" s="4" t="s">
        <v>270</v>
      </c>
      <c r="C85" s="20" t="s">
        <v>178</v>
      </c>
      <c r="D85" s="8" t="s">
        <v>82</v>
      </c>
      <c r="E85" s="78">
        <v>25</v>
      </c>
      <c r="F85" s="144">
        <f t="shared" si="42"/>
        <v>27.712125</v>
      </c>
      <c r="G85" s="127" t="s">
        <v>30</v>
      </c>
      <c r="H85" s="123" t="s">
        <v>67</v>
      </c>
      <c r="I85" s="1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9"/>
      <c r="AB85" s="3"/>
      <c r="AC85" s="1"/>
      <c r="AD85" s="7"/>
      <c r="AE85" s="78">
        <v>96.39</v>
      </c>
      <c r="AF85" s="3"/>
      <c r="AG85" s="1"/>
      <c r="AH85" s="3"/>
      <c r="AI85" s="1"/>
      <c r="AJ85" s="3"/>
      <c r="AK85" s="1"/>
      <c r="AM85" s="3">
        <v>1</v>
      </c>
      <c r="AN85" s="3">
        <v>1.05</v>
      </c>
      <c r="AO85" s="3">
        <v>1</v>
      </c>
      <c r="AP85" s="3">
        <v>1</v>
      </c>
      <c r="AQ85" s="3">
        <v>1</v>
      </c>
      <c r="AS85" s="17">
        <f t="shared" si="43"/>
        <v>0</v>
      </c>
      <c r="AT85" s="17">
        <f t="shared" si="44"/>
        <v>110.8485</v>
      </c>
      <c r="AU85" s="17">
        <f t="shared" si="45"/>
        <v>0</v>
      </c>
      <c r="AV85" s="17">
        <f t="shared" si="46"/>
        <v>0</v>
      </c>
      <c r="AW85" s="17">
        <f t="shared" si="47"/>
        <v>0</v>
      </c>
      <c r="AY85" s="17">
        <f t="shared" si="37"/>
        <v>110.8485</v>
      </c>
      <c r="BA85" s="17">
        <v>1</v>
      </c>
      <c r="BB85" s="41">
        <v>80</v>
      </c>
      <c r="BC85" s="20">
        <v>102</v>
      </c>
      <c r="BD85" s="4">
        <v>72.2</v>
      </c>
      <c r="BE85" s="4">
        <v>72.058064516128994</v>
      </c>
      <c r="BF85" s="4">
        <v>72</v>
      </c>
      <c r="BG85" s="4">
        <v>72.099999999999994</v>
      </c>
      <c r="BH85" s="4">
        <v>72</v>
      </c>
      <c r="BI85" s="42">
        <v>71</v>
      </c>
      <c r="BJ85" s="20">
        <v>71</v>
      </c>
      <c r="BK85" s="4">
        <v>72</v>
      </c>
      <c r="BL85" s="4">
        <v>72</v>
      </c>
      <c r="BM85" s="4">
        <v>72</v>
      </c>
      <c r="BN85" s="4">
        <v>72</v>
      </c>
      <c r="BO85" s="9">
        <v>72</v>
      </c>
      <c r="BP85" s="22"/>
      <c r="BQ85" s="17">
        <v>1</v>
      </c>
      <c r="BS85" s="115">
        <f t="shared" si="38"/>
        <v>110.8485</v>
      </c>
      <c r="BT85" s="48">
        <f t="shared" si="39"/>
        <v>110.8485</v>
      </c>
      <c r="BU85" s="48">
        <f t="shared" si="40"/>
        <v>0</v>
      </c>
      <c r="BV85" s="116">
        <f t="shared" si="41"/>
        <v>0</v>
      </c>
    </row>
    <row r="86" spans="1:74" ht="20.25" customHeight="1">
      <c r="A86" s="4">
        <v>150</v>
      </c>
      <c r="B86" s="4" t="s">
        <v>271</v>
      </c>
      <c r="C86" s="20" t="s">
        <v>234</v>
      </c>
      <c r="D86" s="8" t="s">
        <v>235</v>
      </c>
      <c r="E86" s="67">
        <v>100</v>
      </c>
      <c r="F86" s="144">
        <f t="shared" si="42"/>
        <v>109.46850000000001</v>
      </c>
      <c r="G86" s="128" t="s">
        <v>64</v>
      </c>
      <c r="H86" s="123" t="s">
        <v>64</v>
      </c>
      <c r="I86" s="1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9"/>
      <c r="AB86" s="3"/>
      <c r="AC86" s="1"/>
      <c r="AD86" s="7"/>
      <c r="AE86" s="78">
        <v>95.19</v>
      </c>
      <c r="AF86" s="3"/>
      <c r="AG86" s="1"/>
      <c r="AH86" s="3"/>
      <c r="AI86" s="1"/>
      <c r="AJ86" s="3"/>
      <c r="AK86" s="1"/>
      <c r="AM86" s="3">
        <v>1</v>
      </c>
      <c r="AN86" s="3">
        <v>1.05</v>
      </c>
      <c r="AO86" s="3">
        <v>1</v>
      </c>
      <c r="AP86" s="3">
        <v>1</v>
      </c>
      <c r="AQ86" s="3">
        <v>1</v>
      </c>
      <c r="AS86" s="17">
        <f t="shared" si="43"/>
        <v>0</v>
      </c>
      <c r="AT86" s="17">
        <f t="shared" si="44"/>
        <v>109.46850000000001</v>
      </c>
      <c r="AU86" s="17">
        <f t="shared" si="45"/>
        <v>0</v>
      </c>
      <c r="AV86" s="17">
        <f t="shared" si="46"/>
        <v>0</v>
      </c>
      <c r="AW86" s="17">
        <f t="shared" si="47"/>
        <v>0</v>
      </c>
      <c r="AY86" s="17">
        <f t="shared" si="37"/>
        <v>109.46850000000001</v>
      </c>
      <c r="BA86" s="17">
        <v>1</v>
      </c>
      <c r="BB86" s="41">
        <v>81</v>
      </c>
      <c r="BC86" s="20">
        <v>103</v>
      </c>
      <c r="BD86" s="4">
        <v>73.2</v>
      </c>
      <c r="BE86" s="4">
        <v>73.058064516128994</v>
      </c>
      <c r="BF86" s="4">
        <v>73</v>
      </c>
      <c r="BG86" s="4">
        <v>73.099999999999994</v>
      </c>
      <c r="BH86" s="4">
        <v>73</v>
      </c>
      <c r="BI86" s="42">
        <v>72</v>
      </c>
      <c r="BJ86" s="20">
        <v>72</v>
      </c>
      <c r="BK86" s="4">
        <v>73</v>
      </c>
      <c r="BL86" s="4">
        <v>73</v>
      </c>
      <c r="BM86" s="4">
        <v>73</v>
      </c>
      <c r="BN86" s="4">
        <v>73</v>
      </c>
      <c r="BO86" s="9">
        <v>73</v>
      </c>
      <c r="BP86" s="22"/>
      <c r="BQ86" s="17">
        <v>1</v>
      </c>
      <c r="BS86" s="115">
        <f t="shared" si="38"/>
        <v>109.46850000000001</v>
      </c>
      <c r="BT86" s="48">
        <f t="shared" si="39"/>
        <v>109.46850000000001</v>
      </c>
      <c r="BU86" s="48">
        <f t="shared" si="40"/>
        <v>0</v>
      </c>
      <c r="BV86" s="116">
        <f t="shared" si="41"/>
        <v>0</v>
      </c>
    </row>
    <row r="87" spans="1:74" ht="20.25" customHeight="1">
      <c r="A87" s="4">
        <v>201</v>
      </c>
      <c r="B87" s="4" t="s">
        <v>270</v>
      </c>
      <c r="C87" s="8" t="s">
        <v>237</v>
      </c>
      <c r="D87" s="8" t="s">
        <v>238</v>
      </c>
      <c r="E87" s="67">
        <v>100</v>
      </c>
      <c r="F87" s="144">
        <f t="shared" si="42"/>
        <v>232.93200000000002</v>
      </c>
      <c r="G87" s="130" t="s">
        <v>75</v>
      </c>
      <c r="H87" s="122" t="s">
        <v>75</v>
      </c>
      <c r="I87" s="1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9"/>
      <c r="AB87" s="3"/>
      <c r="AC87" s="1"/>
      <c r="AD87" s="7"/>
      <c r="AE87" s="9">
        <v>166.38</v>
      </c>
      <c r="AF87" s="3"/>
      <c r="AG87" s="1"/>
      <c r="AH87" s="3"/>
      <c r="AI87" s="1"/>
      <c r="AJ87" s="3"/>
      <c r="AK87" s="1"/>
      <c r="AM87" s="3">
        <v>1</v>
      </c>
      <c r="AN87" s="3">
        <v>1.3</v>
      </c>
      <c r="AO87" s="3">
        <v>1</v>
      </c>
      <c r="AP87" s="3">
        <v>1</v>
      </c>
      <c r="AQ87" s="3">
        <v>1</v>
      </c>
      <c r="AS87" s="17">
        <f t="shared" si="43"/>
        <v>0</v>
      </c>
      <c r="AT87" s="17">
        <f t="shared" si="44"/>
        <v>232.93200000000002</v>
      </c>
      <c r="AU87" s="17">
        <f t="shared" si="45"/>
        <v>0</v>
      </c>
      <c r="AV87" s="17">
        <f t="shared" si="46"/>
        <v>0</v>
      </c>
      <c r="AW87" s="17">
        <f t="shared" si="47"/>
        <v>0</v>
      </c>
      <c r="AY87" s="17">
        <f t="shared" ref="AY87:AY97" si="48">SUM(AS87:AW87)</f>
        <v>232.93200000000002</v>
      </c>
      <c r="BA87" s="17">
        <v>1</v>
      </c>
      <c r="BB87" s="41">
        <v>132</v>
      </c>
      <c r="BC87" s="20">
        <v>154</v>
      </c>
      <c r="BD87" s="4">
        <v>124.2</v>
      </c>
      <c r="BE87" s="4">
        <v>124.05806451612899</v>
      </c>
      <c r="BF87" s="4">
        <v>124</v>
      </c>
      <c r="BG87" s="4">
        <v>124.1</v>
      </c>
      <c r="BH87" s="4">
        <v>124</v>
      </c>
      <c r="BI87" s="42">
        <v>123</v>
      </c>
      <c r="BJ87" s="20">
        <v>123</v>
      </c>
      <c r="BK87" s="4">
        <v>124</v>
      </c>
      <c r="BL87" s="4">
        <v>124</v>
      </c>
      <c r="BM87" s="4">
        <v>124</v>
      </c>
      <c r="BN87" s="4">
        <v>124</v>
      </c>
      <c r="BO87" s="9">
        <v>124</v>
      </c>
      <c r="BP87" s="22"/>
      <c r="BQ87" s="17">
        <v>1</v>
      </c>
      <c r="BS87" s="115">
        <f t="shared" ref="BS87:BS97" si="49">BT87+BU87</f>
        <v>232.93200000000002</v>
      </c>
      <c r="BT87" s="48">
        <f t="shared" ref="BT87:BT97" si="50">AY87</f>
        <v>232.93200000000002</v>
      </c>
      <c r="BU87" s="48">
        <f t="shared" ref="BU87:BU97" si="51">(AY87*(BA87-1))+(AY87*(BQ87-1))</f>
        <v>0</v>
      </c>
      <c r="BV87" s="116">
        <f t="shared" ref="BV87:BV98" si="52">(BU87/BS87)</f>
        <v>0</v>
      </c>
    </row>
    <row r="88" spans="1:74" ht="20.25" customHeight="1">
      <c r="A88" s="4">
        <v>203</v>
      </c>
      <c r="B88" s="4" t="s">
        <v>270</v>
      </c>
      <c r="C88" s="66" t="s">
        <v>239</v>
      </c>
      <c r="D88" s="66" t="s">
        <v>240</v>
      </c>
      <c r="E88" s="67">
        <v>100</v>
      </c>
      <c r="F88" s="144">
        <f t="shared" si="42"/>
        <v>278.92599999999999</v>
      </c>
      <c r="G88" s="131" t="s">
        <v>75</v>
      </c>
      <c r="H88" s="122" t="s">
        <v>75</v>
      </c>
      <c r="I88" s="1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9"/>
      <c r="AB88" s="3"/>
      <c r="AC88" s="81"/>
      <c r="AD88" s="7"/>
      <c r="AE88" s="67">
        <v>149.47999999999999</v>
      </c>
      <c r="AF88" s="3"/>
      <c r="AG88" s="68">
        <v>53.58</v>
      </c>
      <c r="AH88" s="3"/>
      <c r="AI88" s="1"/>
      <c r="AJ88" s="3"/>
      <c r="AK88" s="1"/>
      <c r="AM88" s="3">
        <v>1</v>
      </c>
      <c r="AN88" s="3">
        <v>1.3</v>
      </c>
      <c r="AO88" s="3">
        <v>1</v>
      </c>
      <c r="AP88" s="3">
        <v>1</v>
      </c>
      <c r="AQ88" s="3">
        <v>1</v>
      </c>
      <c r="AS88" s="17">
        <f t="shared" si="43"/>
        <v>0</v>
      </c>
      <c r="AT88" s="17">
        <f t="shared" si="44"/>
        <v>209.27199999999999</v>
      </c>
      <c r="AU88" s="17">
        <f t="shared" si="45"/>
        <v>69.653999999999996</v>
      </c>
      <c r="AV88" s="17">
        <f t="shared" si="46"/>
        <v>0</v>
      </c>
      <c r="AW88" s="17">
        <f t="shared" si="47"/>
        <v>0</v>
      </c>
      <c r="AY88" s="17">
        <f t="shared" si="48"/>
        <v>278.92599999999999</v>
      </c>
      <c r="BA88" s="17">
        <v>1</v>
      </c>
      <c r="BB88" s="41">
        <v>134</v>
      </c>
      <c r="BC88" s="20">
        <v>156</v>
      </c>
      <c r="BD88" s="4">
        <v>126.2</v>
      </c>
      <c r="BE88" s="4">
        <v>126.05806451612899</v>
      </c>
      <c r="BF88" s="4">
        <v>126</v>
      </c>
      <c r="BG88" s="4">
        <v>126.1</v>
      </c>
      <c r="BH88" s="4">
        <v>126</v>
      </c>
      <c r="BI88" s="42">
        <v>125</v>
      </c>
      <c r="BJ88" s="20">
        <v>125</v>
      </c>
      <c r="BK88" s="4">
        <v>126</v>
      </c>
      <c r="BL88" s="4">
        <v>126</v>
      </c>
      <c r="BM88" s="4">
        <v>126</v>
      </c>
      <c r="BN88" s="4">
        <v>126</v>
      </c>
      <c r="BO88" s="9">
        <v>126</v>
      </c>
      <c r="BP88" s="22"/>
      <c r="BQ88" s="17">
        <v>1</v>
      </c>
      <c r="BS88" s="115">
        <f t="shared" si="49"/>
        <v>278.92599999999999</v>
      </c>
      <c r="BT88" s="48">
        <f t="shared" si="50"/>
        <v>278.92599999999999</v>
      </c>
      <c r="BU88" s="48">
        <f t="shared" si="51"/>
        <v>0</v>
      </c>
      <c r="BV88" s="116">
        <f t="shared" si="52"/>
        <v>0</v>
      </c>
    </row>
    <row r="89" spans="1:74" ht="20.25" customHeight="1">
      <c r="A89" s="4">
        <v>204</v>
      </c>
      <c r="B89" s="4" t="s">
        <v>271</v>
      </c>
      <c r="C89" s="66" t="s">
        <v>241</v>
      </c>
      <c r="D89" s="66" t="s">
        <v>242</v>
      </c>
      <c r="E89" s="67">
        <v>100</v>
      </c>
      <c r="F89" s="144">
        <f t="shared" si="42"/>
        <v>265.02699999999999</v>
      </c>
      <c r="G89" s="131" t="s">
        <v>79</v>
      </c>
      <c r="H89" s="122" t="s">
        <v>79</v>
      </c>
      <c r="I89" s="1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9"/>
      <c r="AB89" s="3"/>
      <c r="AC89" s="81"/>
      <c r="AD89" s="7"/>
      <c r="AE89" s="67">
        <v>135.41999999999999</v>
      </c>
      <c r="AF89" s="3"/>
      <c r="AG89" s="68">
        <v>58.03</v>
      </c>
      <c r="AH89" s="3"/>
      <c r="AI89" s="1"/>
      <c r="AJ89" s="3"/>
      <c r="AK89" s="1"/>
      <c r="AM89" s="3">
        <v>1</v>
      </c>
      <c r="AN89" s="3">
        <v>1.3</v>
      </c>
      <c r="AO89" s="3">
        <v>1</v>
      </c>
      <c r="AP89" s="3">
        <v>1</v>
      </c>
      <c r="AQ89" s="3">
        <v>1</v>
      </c>
      <c r="AS89" s="17">
        <f t="shared" si="43"/>
        <v>0</v>
      </c>
      <c r="AT89" s="17">
        <f t="shared" si="44"/>
        <v>189.58799999999999</v>
      </c>
      <c r="AU89" s="17">
        <f t="shared" si="45"/>
        <v>75.438999999999993</v>
      </c>
      <c r="AV89" s="17">
        <f t="shared" si="46"/>
        <v>0</v>
      </c>
      <c r="AW89" s="17">
        <f t="shared" si="47"/>
        <v>0</v>
      </c>
      <c r="AY89" s="17">
        <f t="shared" si="48"/>
        <v>265.02699999999999</v>
      </c>
      <c r="BA89" s="17">
        <v>1</v>
      </c>
      <c r="BB89" s="41">
        <v>135</v>
      </c>
      <c r="BC89" s="20">
        <v>157</v>
      </c>
      <c r="BD89" s="4">
        <v>127.2</v>
      </c>
      <c r="BE89" s="4">
        <v>127.05806451612899</v>
      </c>
      <c r="BF89" s="4">
        <v>127</v>
      </c>
      <c r="BG89" s="4">
        <v>127.1</v>
      </c>
      <c r="BH89" s="4">
        <v>127</v>
      </c>
      <c r="BI89" s="42">
        <v>126</v>
      </c>
      <c r="BJ89" s="20">
        <v>126</v>
      </c>
      <c r="BK89" s="4">
        <v>127</v>
      </c>
      <c r="BL89" s="4">
        <v>127</v>
      </c>
      <c r="BM89" s="4">
        <v>127</v>
      </c>
      <c r="BN89" s="4">
        <v>127</v>
      </c>
      <c r="BO89" s="9">
        <v>127</v>
      </c>
      <c r="BP89" s="22"/>
      <c r="BQ89" s="17">
        <v>1</v>
      </c>
      <c r="BS89" s="115">
        <f t="shared" si="49"/>
        <v>265.02699999999999</v>
      </c>
      <c r="BT89" s="48">
        <f t="shared" si="50"/>
        <v>265.02699999999999</v>
      </c>
      <c r="BU89" s="48">
        <f t="shared" si="51"/>
        <v>0</v>
      </c>
      <c r="BV89" s="116">
        <f t="shared" si="52"/>
        <v>0</v>
      </c>
    </row>
    <row r="90" spans="1:74" ht="20.25" customHeight="1">
      <c r="A90" s="4">
        <v>205</v>
      </c>
      <c r="B90" s="4" t="s">
        <v>270</v>
      </c>
      <c r="C90" s="66" t="s">
        <v>195</v>
      </c>
      <c r="D90" s="66" t="s">
        <v>194</v>
      </c>
      <c r="E90" s="67">
        <v>100</v>
      </c>
      <c r="F90" s="144">
        <f t="shared" si="42"/>
        <v>219.2115</v>
      </c>
      <c r="G90" s="131" t="s">
        <v>75</v>
      </c>
      <c r="H90" s="122" t="s">
        <v>75</v>
      </c>
      <c r="I90" s="1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3"/>
      <c r="AC90" s="81"/>
      <c r="AD90" s="7"/>
      <c r="AE90" s="67">
        <v>120.17</v>
      </c>
      <c r="AF90" s="3"/>
      <c r="AG90" s="68">
        <v>62.32</v>
      </c>
      <c r="AH90" s="3"/>
      <c r="AI90" s="1"/>
      <c r="AJ90" s="3"/>
      <c r="AK90" s="1"/>
      <c r="AM90" s="3">
        <v>1</v>
      </c>
      <c r="AN90" s="3">
        <v>1.05</v>
      </c>
      <c r="AO90" s="3">
        <v>1</v>
      </c>
      <c r="AP90" s="3">
        <v>1</v>
      </c>
      <c r="AQ90" s="3">
        <v>1</v>
      </c>
      <c r="AS90" s="17">
        <f t="shared" si="43"/>
        <v>0</v>
      </c>
      <c r="AT90" s="17">
        <f t="shared" si="44"/>
        <v>138.19550000000001</v>
      </c>
      <c r="AU90" s="17">
        <f t="shared" si="45"/>
        <v>81.015999999999991</v>
      </c>
      <c r="AV90" s="17">
        <f t="shared" si="46"/>
        <v>0</v>
      </c>
      <c r="AW90" s="17">
        <f t="shared" si="47"/>
        <v>0</v>
      </c>
      <c r="AY90" s="17">
        <f t="shared" si="48"/>
        <v>219.2115</v>
      </c>
      <c r="BA90" s="17">
        <v>1</v>
      </c>
      <c r="BB90" s="41">
        <v>136</v>
      </c>
      <c r="BC90" s="20">
        <v>158</v>
      </c>
      <c r="BD90" s="4">
        <v>128.19999999999999</v>
      </c>
      <c r="BE90" s="4">
        <v>128.05806451612901</v>
      </c>
      <c r="BF90" s="4">
        <v>128</v>
      </c>
      <c r="BG90" s="4">
        <v>128.1</v>
      </c>
      <c r="BH90" s="4">
        <v>128</v>
      </c>
      <c r="BI90" s="42">
        <v>127</v>
      </c>
      <c r="BJ90" s="20">
        <v>127</v>
      </c>
      <c r="BK90" s="4">
        <v>128</v>
      </c>
      <c r="BL90" s="4">
        <v>128</v>
      </c>
      <c r="BM90" s="4">
        <v>128</v>
      </c>
      <c r="BN90" s="4">
        <v>128</v>
      </c>
      <c r="BO90" s="9">
        <v>128</v>
      </c>
      <c r="BP90" s="22"/>
      <c r="BQ90" s="17">
        <v>1</v>
      </c>
      <c r="BS90" s="115">
        <f t="shared" si="49"/>
        <v>219.2115</v>
      </c>
      <c r="BT90" s="48">
        <f t="shared" si="50"/>
        <v>219.2115</v>
      </c>
      <c r="BU90" s="48">
        <f t="shared" si="51"/>
        <v>0</v>
      </c>
      <c r="BV90" s="116">
        <f t="shared" si="52"/>
        <v>0</v>
      </c>
    </row>
    <row r="91" spans="1:74" ht="20.25" customHeight="1">
      <c r="A91" s="4">
        <v>206</v>
      </c>
      <c r="B91" s="4" t="s">
        <v>270</v>
      </c>
      <c r="C91" s="66" t="s">
        <v>192</v>
      </c>
      <c r="D91" s="66" t="s">
        <v>243</v>
      </c>
      <c r="E91" s="67">
        <v>100</v>
      </c>
      <c r="F91" s="144">
        <f t="shared" si="42"/>
        <v>125.28100000000001</v>
      </c>
      <c r="G91" s="131" t="s">
        <v>75</v>
      </c>
      <c r="H91" s="122" t="s">
        <v>75</v>
      </c>
      <c r="I91" s="1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9"/>
      <c r="AB91" s="3"/>
      <c r="AC91" s="81"/>
      <c r="AD91" s="7"/>
      <c r="AE91" s="9">
        <v>108.94</v>
      </c>
      <c r="AF91" s="3"/>
      <c r="AG91" s="1"/>
      <c r="AH91" s="3"/>
      <c r="AI91" s="1"/>
      <c r="AJ91" s="3"/>
      <c r="AK91" s="1"/>
      <c r="AM91" s="3">
        <v>1</v>
      </c>
      <c r="AN91" s="3">
        <v>1.05</v>
      </c>
      <c r="AO91" s="3">
        <v>1</v>
      </c>
      <c r="AP91" s="3">
        <v>1</v>
      </c>
      <c r="AQ91" s="3">
        <v>1</v>
      </c>
      <c r="AS91" s="17">
        <f t="shared" si="43"/>
        <v>0</v>
      </c>
      <c r="AT91" s="17">
        <f t="shared" si="44"/>
        <v>125.28100000000001</v>
      </c>
      <c r="AU91" s="17">
        <f t="shared" si="45"/>
        <v>0</v>
      </c>
      <c r="AV91" s="17">
        <f t="shared" si="46"/>
        <v>0</v>
      </c>
      <c r="AW91" s="17">
        <f t="shared" si="47"/>
        <v>0</v>
      </c>
      <c r="AY91" s="17">
        <f t="shared" si="48"/>
        <v>125.28100000000001</v>
      </c>
      <c r="BA91" s="17">
        <v>1</v>
      </c>
      <c r="BB91" s="41">
        <v>137</v>
      </c>
      <c r="BC91" s="20">
        <v>159</v>
      </c>
      <c r="BD91" s="4">
        <v>129.19999999999999</v>
      </c>
      <c r="BE91" s="4">
        <v>129.05806451612901</v>
      </c>
      <c r="BF91" s="4">
        <v>129</v>
      </c>
      <c r="BG91" s="4">
        <v>129.1</v>
      </c>
      <c r="BH91" s="4">
        <v>129</v>
      </c>
      <c r="BI91" s="42">
        <v>128</v>
      </c>
      <c r="BJ91" s="20">
        <v>128</v>
      </c>
      <c r="BK91" s="4">
        <v>129</v>
      </c>
      <c r="BL91" s="4">
        <v>129</v>
      </c>
      <c r="BM91" s="4">
        <v>129</v>
      </c>
      <c r="BN91" s="4">
        <v>129</v>
      </c>
      <c r="BO91" s="9">
        <v>129</v>
      </c>
      <c r="BP91" s="22"/>
      <c r="BQ91" s="17">
        <v>1</v>
      </c>
      <c r="BS91" s="115">
        <f t="shared" si="49"/>
        <v>125.28100000000001</v>
      </c>
      <c r="BT91" s="48">
        <f t="shared" si="50"/>
        <v>125.28100000000001</v>
      </c>
      <c r="BU91" s="48">
        <f t="shared" si="51"/>
        <v>0</v>
      </c>
      <c r="BV91" s="116">
        <f t="shared" si="52"/>
        <v>0</v>
      </c>
    </row>
    <row r="92" spans="1:74" ht="20.25" customHeight="1">
      <c r="A92" s="4">
        <v>207</v>
      </c>
      <c r="B92" s="4" t="s">
        <v>270</v>
      </c>
      <c r="C92" s="66" t="s">
        <v>244</v>
      </c>
      <c r="D92" s="66" t="s">
        <v>95</v>
      </c>
      <c r="E92" s="67">
        <v>100</v>
      </c>
      <c r="F92" s="144">
        <f t="shared" si="42"/>
        <v>655.24800000000005</v>
      </c>
      <c r="G92" s="131" t="s">
        <v>75</v>
      </c>
      <c r="H92" s="122" t="s">
        <v>75</v>
      </c>
      <c r="I92" s="1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9"/>
      <c r="AB92" s="3"/>
      <c r="AC92" s="68">
        <v>271.32</v>
      </c>
      <c r="AD92" s="7"/>
      <c r="AE92" s="67">
        <v>97.92</v>
      </c>
      <c r="AF92" s="3"/>
      <c r="AG92" s="1"/>
      <c r="AH92" s="3"/>
      <c r="AI92" s="1"/>
      <c r="AJ92" s="3"/>
      <c r="AK92" s="1"/>
      <c r="AM92" s="3">
        <v>2</v>
      </c>
      <c r="AN92" s="3">
        <v>1.05</v>
      </c>
      <c r="AO92" s="3">
        <v>1</v>
      </c>
      <c r="AP92" s="3">
        <v>1</v>
      </c>
      <c r="AQ92" s="3">
        <v>1</v>
      </c>
      <c r="AS92" s="17">
        <f t="shared" si="43"/>
        <v>542.64</v>
      </c>
      <c r="AT92" s="17">
        <f t="shared" si="44"/>
        <v>112.608</v>
      </c>
      <c r="AU92" s="17">
        <f t="shared" si="45"/>
        <v>0</v>
      </c>
      <c r="AV92" s="17">
        <f t="shared" si="46"/>
        <v>0</v>
      </c>
      <c r="AW92" s="17">
        <f t="shared" si="47"/>
        <v>0</v>
      </c>
      <c r="AY92" s="17">
        <f t="shared" si="48"/>
        <v>655.24800000000005</v>
      </c>
      <c r="BA92" s="17">
        <v>1</v>
      </c>
      <c r="BB92" s="41">
        <v>138</v>
      </c>
      <c r="BC92" s="20">
        <v>160</v>
      </c>
      <c r="BD92" s="4">
        <v>130.19999999999999</v>
      </c>
      <c r="BE92" s="4">
        <v>130.05806451612901</v>
      </c>
      <c r="BF92" s="4">
        <v>130</v>
      </c>
      <c r="BG92" s="4">
        <v>130.1</v>
      </c>
      <c r="BH92" s="4">
        <v>130</v>
      </c>
      <c r="BI92" s="42">
        <v>129</v>
      </c>
      <c r="BJ92" s="20">
        <v>129</v>
      </c>
      <c r="BK92" s="4">
        <v>130</v>
      </c>
      <c r="BL92" s="4">
        <v>130</v>
      </c>
      <c r="BM92" s="4">
        <v>130</v>
      </c>
      <c r="BN92" s="4">
        <v>130</v>
      </c>
      <c r="BO92" s="9">
        <v>130</v>
      </c>
      <c r="BP92" s="22"/>
      <c r="BQ92" s="17">
        <v>1</v>
      </c>
      <c r="BS92" s="115">
        <f t="shared" si="49"/>
        <v>655.24800000000005</v>
      </c>
      <c r="BT92" s="48">
        <f t="shared" si="50"/>
        <v>655.24800000000005</v>
      </c>
      <c r="BU92" s="48">
        <f t="shared" si="51"/>
        <v>0</v>
      </c>
      <c r="BV92" s="116">
        <f t="shared" si="52"/>
        <v>0</v>
      </c>
    </row>
    <row r="93" spans="1:74" ht="20.25" customHeight="1">
      <c r="A93" s="4">
        <v>208</v>
      </c>
      <c r="B93" s="4" t="s">
        <v>270</v>
      </c>
      <c r="C93" s="66" t="s">
        <v>207</v>
      </c>
      <c r="D93" s="66" t="s">
        <v>208</v>
      </c>
      <c r="E93" s="136">
        <v>25</v>
      </c>
      <c r="F93" s="144">
        <f t="shared" si="42"/>
        <v>119.12712500000001</v>
      </c>
      <c r="G93" s="131" t="s">
        <v>30</v>
      </c>
      <c r="H93" s="122" t="s">
        <v>30</v>
      </c>
      <c r="I93" s="1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9"/>
      <c r="AB93" s="3"/>
      <c r="AC93" s="68">
        <v>202.48</v>
      </c>
      <c r="AD93" s="7"/>
      <c r="AE93" s="9">
        <v>97.43</v>
      </c>
      <c r="AF93" s="3"/>
      <c r="AG93" s="1"/>
      <c r="AH93" s="3"/>
      <c r="AI93" s="1"/>
      <c r="AJ93" s="3"/>
      <c r="AK93" s="1"/>
      <c r="AM93" s="3">
        <v>1.8</v>
      </c>
      <c r="AN93" s="3">
        <v>1.05</v>
      </c>
      <c r="AO93" s="3">
        <v>1</v>
      </c>
      <c r="AP93" s="3">
        <v>1</v>
      </c>
      <c r="AQ93" s="3">
        <v>1</v>
      </c>
      <c r="AS93" s="17">
        <f t="shared" si="43"/>
        <v>364.464</v>
      </c>
      <c r="AT93" s="17">
        <f t="shared" si="44"/>
        <v>112.0445</v>
      </c>
      <c r="AU93" s="17">
        <f t="shared" si="45"/>
        <v>0</v>
      </c>
      <c r="AV93" s="17">
        <f t="shared" si="46"/>
        <v>0</v>
      </c>
      <c r="AW93" s="17">
        <f t="shared" si="47"/>
        <v>0</v>
      </c>
      <c r="AY93" s="17">
        <f t="shared" si="48"/>
        <v>476.50850000000003</v>
      </c>
      <c r="BA93" s="17">
        <v>1</v>
      </c>
      <c r="BB93" s="41">
        <v>139</v>
      </c>
      <c r="BC93" s="20">
        <v>161</v>
      </c>
      <c r="BD93" s="4">
        <v>131.19999999999999</v>
      </c>
      <c r="BE93" s="4">
        <v>131.05806451612901</v>
      </c>
      <c r="BF93" s="4">
        <v>131</v>
      </c>
      <c r="BG93" s="4">
        <v>131.1</v>
      </c>
      <c r="BH93" s="4">
        <v>131</v>
      </c>
      <c r="BI93" s="42">
        <v>130</v>
      </c>
      <c r="BJ93" s="20">
        <v>130</v>
      </c>
      <c r="BK93" s="4">
        <v>131</v>
      </c>
      <c r="BL93" s="4">
        <v>131</v>
      </c>
      <c r="BM93" s="4">
        <v>131</v>
      </c>
      <c r="BN93" s="4">
        <v>131</v>
      </c>
      <c r="BO93" s="9">
        <v>131</v>
      </c>
      <c r="BP93" s="22"/>
      <c r="BQ93" s="17">
        <v>1</v>
      </c>
      <c r="BS93" s="115">
        <f t="shared" si="49"/>
        <v>476.50850000000003</v>
      </c>
      <c r="BT93" s="48">
        <f t="shared" si="50"/>
        <v>476.50850000000003</v>
      </c>
      <c r="BU93" s="48">
        <f t="shared" si="51"/>
        <v>0</v>
      </c>
      <c r="BV93" s="116">
        <f t="shared" si="52"/>
        <v>0</v>
      </c>
    </row>
    <row r="94" spans="1:74" ht="20.25" customHeight="1">
      <c r="A94" s="4">
        <v>209</v>
      </c>
      <c r="B94" s="4" t="s">
        <v>271</v>
      </c>
      <c r="C94" s="66" t="s">
        <v>196</v>
      </c>
      <c r="D94" s="66" t="s">
        <v>105</v>
      </c>
      <c r="E94" s="136">
        <v>100</v>
      </c>
      <c r="F94" s="144">
        <f t="shared" si="42"/>
        <v>177.17500000000001</v>
      </c>
      <c r="G94" s="131" t="s">
        <v>113</v>
      </c>
      <c r="H94" s="122" t="s">
        <v>113</v>
      </c>
      <c r="I94" s="1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9"/>
      <c r="AB94" s="3"/>
      <c r="AC94" s="81"/>
      <c r="AD94" s="7"/>
      <c r="AE94" s="67">
        <v>96.3</v>
      </c>
      <c r="AF94" s="3"/>
      <c r="AG94" s="68">
        <v>51.1</v>
      </c>
      <c r="AH94" s="3"/>
      <c r="AI94" s="1"/>
      <c r="AJ94" s="3"/>
      <c r="AK94" s="1"/>
      <c r="AM94" s="3">
        <v>1</v>
      </c>
      <c r="AN94" s="3">
        <v>1.05</v>
      </c>
      <c r="AO94" s="3">
        <v>1</v>
      </c>
      <c r="AP94" s="3">
        <v>1</v>
      </c>
      <c r="AQ94" s="3">
        <v>1</v>
      </c>
      <c r="AS94" s="17">
        <f t="shared" si="43"/>
        <v>0</v>
      </c>
      <c r="AT94" s="17">
        <f t="shared" si="44"/>
        <v>110.74499999999999</v>
      </c>
      <c r="AU94" s="17">
        <f t="shared" si="45"/>
        <v>66.430000000000007</v>
      </c>
      <c r="AV94" s="17">
        <f t="shared" si="46"/>
        <v>0</v>
      </c>
      <c r="AW94" s="17">
        <f t="shared" si="47"/>
        <v>0</v>
      </c>
      <c r="AY94" s="17">
        <f t="shared" si="48"/>
        <v>177.17500000000001</v>
      </c>
      <c r="BA94" s="17">
        <v>1</v>
      </c>
      <c r="BB94" s="41">
        <v>140</v>
      </c>
      <c r="BC94" s="20">
        <v>162</v>
      </c>
      <c r="BD94" s="4">
        <v>132.19999999999999</v>
      </c>
      <c r="BE94" s="4">
        <v>132.05806451612901</v>
      </c>
      <c r="BF94" s="4">
        <v>132</v>
      </c>
      <c r="BG94" s="4">
        <v>132.1</v>
      </c>
      <c r="BH94" s="4">
        <v>132</v>
      </c>
      <c r="BI94" s="42">
        <v>131</v>
      </c>
      <c r="BJ94" s="20">
        <v>131</v>
      </c>
      <c r="BK94" s="4">
        <v>132</v>
      </c>
      <c r="BL94" s="4">
        <v>132</v>
      </c>
      <c r="BM94" s="4">
        <v>132</v>
      </c>
      <c r="BN94" s="4">
        <v>132</v>
      </c>
      <c r="BO94" s="9">
        <v>132</v>
      </c>
      <c r="BP94" s="22"/>
      <c r="BQ94" s="17">
        <v>1</v>
      </c>
      <c r="BS94" s="115">
        <f t="shared" si="49"/>
        <v>177.17500000000001</v>
      </c>
      <c r="BT94" s="48">
        <f t="shared" si="50"/>
        <v>177.17500000000001</v>
      </c>
      <c r="BU94" s="48">
        <f t="shared" si="51"/>
        <v>0</v>
      </c>
      <c r="BV94" s="116">
        <f t="shared" si="52"/>
        <v>0</v>
      </c>
    </row>
    <row r="95" spans="1:74" ht="20.25" customHeight="1">
      <c r="A95" s="4">
        <v>214</v>
      </c>
      <c r="B95" s="4" t="s">
        <v>270</v>
      </c>
      <c r="C95" s="66" t="s">
        <v>197</v>
      </c>
      <c r="D95" s="66" t="s">
        <v>198</v>
      </c>
      <c r="E95" s="136">
        <v>100</v>
      </c>
      <c r="F95" s="144">
        <f t="shared" si="42"/>
        <v>107.617</v>
      </c>
      <c r="G95" s="131" t="s">
        <v>71</v>
      </c>
      <c r="H95" s="122" t="s">
        <v>71</v>
      </c>
      <c r="I95" s="1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9"/>
      <c r="AB95" s="3"/>
      <c r="AC95" s="81"/>
      <c r="AD95" s="7"/>
      <c r="AE95" s="67">
        <v>93.58</v>
      </c>
      <c r="AF95" s="3"/>
      <c r="AG95" s="1"/>
      <c r="AH95" s="3"/>
      <c r="AI95" s="1"/>
      <c r="AJ95" s="3"/>
      <c r="AK95" s="1"/>
      <c r="AM95" s="3">
        <v>1</v>
      </c>
      <c r="AN95" s="3">
        <v>1.05</v>
      </c>
      <c r="AO95" s="3">
        <v>1</v>
      </c>
      <c r="AP95" s="3">
        <v>1</v>
      </c>
      <c r="AQ95" s="3">
        <v>1</v>
      </c>
      <c r="AS95" s="17">
        <f t="shared" si="43"/>
        <v>0</v>
      </c>
      <c r="AT95" s="17">
        <f t="shared" si="44"/>
        <v>107.617</v>
      </c>
      <c r="AU95" s="17">
        <f t="shared" si="45"/>
        <v>0</v>
      </c>
      <c r="AV95" s="17">
        <f t="shared" si="46"/>
        <v>0</v>
      </c>
      <c r="AW95" s="17">
        <f t="shared" si="47"/>
        <v>0</v>
      </c>
      <c r="AY95" s="17">
        <f t="shared" si="48"/>
        <v>107.617</v>
      </c>
      <c r="BA95" s="17">
        <v>1</v>
      </c>
      <c r="BB95" s="41">
        <v>145</v>
      </c>
      <c r="BC95" s="20">
        <v>167</v>
      </c>
      <c r="BD95" s="4">
        <v>137.19999999999999</v>
      </c>
      <c r="BE95" s="4">
        <v>137.05806451612901</v>
      </c>
      <c r="BF95" s="4">
        <v>137</v>
      </c>
      <c r="BG95" s="4">
        <v>137.1</v>
      </c>
      <c r="BH95" s="4">
        <v>137</v>
      </c>
      <c r="BI95" s="42">
        <v>136</v>
      </c>
      <c r="BJ95" s="20">
        <v>136</v>
      </c>
      <c r="BK95" s="4">
        <v>137</v>
      </c>
      <c r="BL95" s="4">
        <v>137</v>
      </c>
      <c r="BM95" s="4">
        <v>137</v>
      </c>
      <c r="BN95" s="4">
        <v>137</v>
      </c>
      <c r="BO95" s="9">
        <v>137</v>
      </c>
      <c r="BP95" s="22"/>
      <c r="BQ95" s="17">
        <v>1</v>
      </c>
      <c r="BS95" s="115">
        <f t="shared" si="49"/>
        <v>107.617</v>
      </c>
      <c r="BT95" s="48">
        <f t="shared" si="50"/>
        <v>107.617</v>
      </c>
      <c r="BU95" s="48">
        <f t="shared" si="51"/>
        <v>0</v>
      </c>
      <c r="BV95" s="116">
        <f t="shared" si="52"/>
        <v>0</v>
      </c>
    </row>
    <row r="96" spans="1:74" ht="20.25" customHeight="1">
      <c r="A96" s="4">
        <v>215</v>
      </c>
      <c r="B96" s="4" t="s">
        <v>271</v>
      </c>
      <c r="C96" s="66" t="s">
        <v>245</v>
      </c>
      <c r="D96" s="66" t="s">
        <v>246</v>
      </c>
      <c r="E96" s="136">
        <v>100</v>
      </c>
      <c r="F96" s="144">
        <f t="shared" si="42"/>
        <v>106.58200000000001</v>
      </c>
      <c r="G96" s="131" t="s">
        <v>247</v>
      </c>
      <c r="H96" s="122" t="s">
        <v>247</v>
      </c>
      <c r="I96" s="1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9"/>
      <c r="AB96" s="3"/>
      <c r="AC96" s="81"/>
      <c r="AD96" s="7"/>
      <c r="AE96" s="9">
        <v>92.68</v>
      </c>
      <c r="AF96" s="3"/>
      <c r="AG96" s="1"/>
      <c r="AH96" s="3"/>
      <c r="AI96" s="1"/>
      <c r="AJ96" s="3"/>
      <c r="AK96" s="1"/>
      <c r="AM96" s="3">
        <v>1</v>
      </c>
      <c r="AN96" s="3">
        <v>1.05</v>
      </c>
      <c r="AO96" s="3">
        <v>1</v>
      </c>
      <c r="AP96" s="3">
        <v>1</v>
      </c>
      <c r="AQ96" s="3">
        <v>1</v>
      </c>
      <c r="AS96" s="17">
        <f t="shared" si="43"/>
        <v>0</v>
      </c>
      <c r="AT96" s="17">
        <f t="shared" si="44"/>
        <v>106.58200000000001</v>
      </c>
      <c r="AU96" s="17">
        <f t="shared" si="45"/>
        <v>0</v>
      </c>
      <c r="AV96" s="17">
        <f t="shared" si="46"/>
        <v>0</v>
      </c>
      <c r="AW96" s="17">
        <f t="shared" si="47"/>
        <v>0</v>
      </c>
      <c r="AY96" s="17">
        <f t="shared" si="48"/>
        <v>106.58200000000001</v>
      </c>
      <c r="BA96" s="17">
        <v>1</v>
      </c>
      <c r="BB96" s="41">
        <v>146</v>
      </c>
      <c r="BC96" s="20">
        <v>168</v>
      </c>
      <c r="BD96" s="4">
        <v>138.19999999999999</v>
      </c>
      <c r="BE96" s="4">
        <v>138.05806451612901</v>
      </c>
      <c r="BF96" s="4">
        <v>138</v>
      </c>
      <c r="BG96" s="4">
        <v>138.1</v>
      </c>
      <c r="BH96" s="4">
        <v>138</v>
      </c>
      <c r="BI96" s="42">
        <v>137</v>
      </c>
      <c r="BJ96" s="20">
        <v>137</v>
      </c>
      <c r="BK96" s="4">
        <v>138</v>
      </c>
      <c r="BL96" s="4">
        <v>138</v>
      </c>
      <c r="BM96" s="4">
        <v>138</v>
      </c>
      <c r="BN96" s="4">
        <v>138</v>
      </c>
      <c r="BO96" s="9">
        <v>138</v>
      </c>
      <c r="BP96" s="22"/>
      <c r="BQ96" s="17">
        <v>1</v>
      </c>
      <c r="BS96" s="115">
        <f t="shared" si="49"/>
        <v>106.58200000000001</v>
      </c>
      <c r="BT96" s="48">
        <f t="shared" si="50"/>
        <v>106.58200000000001</v>
      </c>
      <c r="BU96" s="48">
        <f t="shared" si="51"/>
        <v>0</v>
      </c>
      <c r="BV96" s="116">
        <f t="shared" si="52"/>
        <v>0</v>
      </c>
    </row>
    <row r="97" spans="1:74" ht="20.25" customHeight="1">
      <c r="A97" s="4">
        <v>216</v>
      </c>
      <c r="B97" s="4" t="s">
        <v>271</v>
      </c>
      <c r="C97" s="66" t="s">
        <v>190</v>
      </c>
      <c r="D97" s="66" t="s">
        <v>191</v>
      </c>
      <c r="E97" s="136">
        <v>100</v>
      </c>
      <c r="F97" s="144">
        <f t="shared" si="42"/>
        <v>177.83800000000002</v>
      </c>
      <c r="G97" s="131" t="s">
        <v>69</v>
      </c>
      <c r="H97" s="122" t="s">
        <v>69</v>
      </c>
      <c r="I97" s="1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3"/>
      <c r="AC97" s="81"/>
      <c r="AD97" s="7"/>
      <c r="AE97" s="67">
        <v>92.66</v>
      </c>
      <c r="AF97" s="3"/>
      <c r="AG97" s="68">
        <v>54.83</v>
      </c>
      <c r="AH97" s="3"/>
      <c r="AI97" s="1"/>
      <c r="AJ97" s="3"/>
      <c r="AK97" s="1"/>
      <c r="AM97" s="3">
        <v>1</v>
      </c>
      <c r="AN97" s="3">
        <v>1.05</v>
      </c>
      <c r="AO97" s="3">
        <v>1</v>
      </c>
      <c r="AP97" s="3">
        <v>1</v>
      </c>
      <c r="AQ97" s="3">
        <v>1</v>
      </c>
      <c r="AS97" s="17">
        <f t="shared" si="43"/>
        <v>0</v>
      </c>
      <c r="AT97" s="17">
        <f t="shared" si="44"/>
        <v>106.55900000000001</v>
      </c>
      <c r="AU97" s="17">
        <f t="shared" si="45"/>
        <v>71.278999999999996</v>
      </c>
      <c r="AV97" s="17">
        <f t="shared" si="46"/>
        <v>0</v>
      </c>
      <c r="AW97" s="17">
        <f t="shared" si="47"/>
        <v>0</v>
      </c>
      <c r="AY97" s="17">
        <f t="shared" si="48"/>
        <v>177.83800000000002</v>
      </c>
      <c r="BA97" s="53">
        <v>1</v>
      </c>
      <c r="BB97" s="41">
        <v>147</v>
      </c>
      <c r="BC97" s="20">
        <v>169</v>
      </c>
      <c r="BD97" s="4">
        <v>139.19999999999999</v>
      </c>
      <c r="BE97" s="4">
        <v>139.05806451612901</v>
      </c>
      <c r="BF97" s="4">
        <v>139</v>
      </c>
      <c r="BG97" s="4">
        <v>139.1</v>
      </c>
      <c r="BH97" s="4">
        <v>139</v>
      </c>
      <c r="BI97" s="42">
        <v>138</v>
      </c>
      <c r="BJ97" s="20">
        <v>138</v>
      </c>
      <c r="BK97" s="4">
        <v>139</v>
      </c>
      <c r="BL97" s="4">
        <v>139</v>
      </c>
      <c r="BM97" s="4">
        <v>139</v>
      </c>
      <c r="BN97" s="4">
        <v>139</v>
      </c>
      <c r="BO97" s="9">
        <v>139</v>
      </c>
      <c r="BP97" s="22"/>
      <c r="BQ97" s="17">
        <v>1</v>
      </c>
      <c r="BS97" s="115">
        <f t="shared" si="49"/>
        <v>177.83800000000002</v>
      </c>
      <c r="BT97" s="48">
        <f t="shared" si="50"/>
        <v>177.83800000000002</v>
      </c>
      <c r="BU97" s="48">
        <f t="shared" si="51"/>
        <v>0</v>
      </c>
      <c r="BV97" s="116">
        <f t="shared" si="52"/>
        <v>0</v>
      </c>
    </row>
    <row r="98" spans="1:74" ht="20.25" customHeight="1">
      <c r="A98" s="4">
        <v>218</v>
      </c>
      <c r="B98" s="4" t="s">
        <v>271</v>
      </c>
      <c r="C98" s="66" t="s">
        <v>248</v>
      </c>
      <c r="D98" s="66" t="s">
        <v>249</v>
      </c>
      <c r="E98" s="136">
        <v>100</v>
      </c>
      <c r="F98" s="144">
        <f t="shared" si="42"/>
        <v>446.202</v>
      </c>
      <c r="G98" s="131" t="s">
        <v>60</v>
      </c>
      <c r="H98" s="125" t="s">
        <v>60</v>
      </c>
      <c r="I98" s="1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3"/>
      <c r="AC98" s="81">
        <v>247.89</v>
      </c>
      <c r="AD98" s="7"/>
      <c r="AE98" s="67"/>
      <c r="AF98" s="3"/>
      <c r="AG98" s="1"/>
      <c r="AH98" s="3"/>
      <c r="AI98" s="1"/>
      <c r="AJ98" s="3"/>
      <c r="AK98" s="1"/>
      <c r="AM98" s="3">
        <v>1.8</v>
      </c>
      <c r="AN98" s="3">
        <v>1</v>
      </c>
      <c r="AO98" s="3">
        <v>1</v>
      </c>
      <c r="AP98" s="3">
        <v>1</v>
      </c>
      <c r="AQ98" s="3">
        <v>1</v>
      </c>
      <c r="AS98" s="17">
        <f t="shared" si="43"/>
        <v>446.202</v>
      </c>
      <c r="AT98" s="17">
        <f t="shared" si="44"/>
        <v>0</v>
      </c>
      <c r="AU98" s="17">
        <f t="shared" si="45"/>
        <v>0</v>
      </c>
      <c r="AV98" s="17">
        <f t="shared" si="46"/>
        <v>0</v>
      </c>
      <c r="AW98" s="17">
        <f t="shared" si="47"/>
        <v>0</v>
      </c>
      <c r="AY98" s="17">
        <f t="shared" ref="AY98:AY150" si="53">SUM(AS98:AW98)</f>
        <v>446.202</v>
      </c>
      <c r="BA98" s="53">
        <v>1</v>
      </c>
      <c r="BB98" s="41">
        <v>147</v>
      </c>
      <c r="BC98" s="20">
        <v>169</v>
      </c>
      <c r="BD98" s="4">
        <v>139.19999999999999</v>
      </c>
      <c r="BE98" s="4">
        <v>139.05806451612901</v>
      </c>
      <c r="BF98" s="4">
        <v>139</v>
      </c>
      <c r="BG98" s="4">
        <v>139.1</v>
      </c>
      <c r="BH98" s="4">
        <v>139</v>
      </c>
      <c r="BI98" s="42">
        <v>138</v>
      </c>
      <c r="BJ98" s="20">
        <v>138</v>
      </c>
      <c r="BK98" s="4">
        <v>139</v>
      </c>
      <c r="BL98" s="4">
        <v>139</v>
      </c>
      <c r="BM98" s="4">
        <v>139</v>
      </c>
      <c r="BN98" s="4">
        <v>139</v>
      </c>
      <c r="BO98" s="9">
        <v>139</v>
      </c>
      <c r="BP98" s="22"/>
      <c r="BQ98" s="17">
        <v>1</v>
      </c>
      <c r="BS98" s="115">
        <f t="shared" ref="BS98:BS150" si="54">BT98+BU98</f>
        <v>446.202</v>
      </c>
      <c r="BT98" s="48">
        <f t="shared" ref="BT98:BT150" si="55">AY98</f>
        <v>446.202</v>
      </c>
      <c r="BU98" s="48">
        <f t="shared" ref="BU98:BU150" si="56">(AY98*(BA98-1))+(AY98*(BQ98-1))</f>
        <v>0</v>
      </c>
      <c r="BV98" s="116">
        <f t="shared" si="52"/>
        <v>0</v>
      </c>
    </row>
    <row r="99" spans="1:74" ht="20.25" customHeight="1">
      <c r="A99" s="4">
        <v>219</v>
      </c>
      <c r="B99" s="4" t="s">
        <v>270</v>
      </c>
      <c r="C99" s="66" t="s">
        <v>250</v>
      </c>
      <c r="D99" s="66" t="s">
        <v>251</v>
      </c>
      <c r="E99" s="136">
        <v>100</v>
      </c>
      <c r="F99" s="144">
        <f t="shared" si="42"/>
        <v>451.45800000000003</v>
      </c>
      <c r="G99" s="131" t="s">
        <v>56</v>
      </c>
      <c r="H99" s="125" t="s">
        <v>56</v>
      </c>
      <c r="I99" s="1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3"/>
      <c r="AC99" s="81">
        <v>219.42</v>
      </c>
      <c r="AD99" s="7"/>
      <c r="AE99" s="67">
        <v>91.26</v>
      </c>
      <c r="AF99" s="3"/>
      <c r="AG99" s="1"/>
      <c r="AH99" s="3"/>
      <c r="AI99" s="1"/>
      <c r="AJ99" s="3"/>
      <c r="AK99" s="1"/>
      <c r="AM99" s="3">
        <v>1.6</v>
      </c>
      <c r="AN99" s="3">
        <v>1</v>
      </c>
      <c r="AO99" s="3">
        <v>1</v>
      </c>
      <c r="AP99" s="3">
        <v>1</v>
      </c>
      <c r="AQ99" s="3">
        <v>1</v>
      </c>
      <c r="AS99" s="17">
        <f t="shared" si="43"/>
        <v>351.072</v>
      </c>
      <c r="AT99" s="17">
        <f t="shared" si="44"/>
        <v>100.38600000000001</v>
      </c>
      <c r="AU99" s="17">
        <f t="shared" si="45"/>
        <v>0</v>
      </c>
      <c r="AV99" s="17">
        <f t="shared" si="46"/>
        <v>0</v>
      </c>
      <c r="AW99" s="17">
        <f t="shared" si="47"/>
        <v>0</v>
      </c>
      <c r="AY99" s="17">
        <f t="shared" si="53"/>
        <v>451.45800000000003</v>
      </c>
      <c r="BA99" s="53">
        <v>1</v>
      </c>
      <c r="BB99" s="41">
        <v>147</v>
      </c>
      <c r="BC99" s="20">
        <v>169</v>
      </c>
      <c r="BD99" s="4">
        <v>139.19999999999999</v>
      </c>
      <c r="BE99" s="4">
        <v>139.05806451612901</v>
      </c>
      <c r="BF99" s="4">
        <v>139</v>
      </c>
      <c r="BG99" s="4">
        <v>139.1</v>
      </c>
      <c r="BH99" s="4">
        <v>139</v>
      </c>
      <c r="BI99" s="42">
        <v>138</v>
      </c>
      <c r="BJ99" s="20">
        <v>138</v>
      </c>
      <c r="BK99" s="4">
        <v>139</v>
      </c>
      <c r="BL99" s="4">
        <v>139</v>
      </c>
      <c r="BM99" s="4">
        <v>139</v>
      </c>
      <c r="BN99" s="4">
        <v>139</v>
      </c>
      <c r="BO99" s="9">
        <v>139</v>
      </c>
      <c r="BP99" s="22"/>
      <c r="BQ99" s="17">
        <v>1</v>
      </c>
      <c r="BS99" s="115">
        <f t="shared" si="54"/>
        <v>451.45800000000003</v>
      </c>
      <c r="BT99" s="48">
        <f t="shared" si="55"/>
        <v>451.45800000000003</v>
      </c>
      <c r="BU99" s="48">
        <f t="shared" si="56"/>
        <v>0</v>
      </c>
      <c r="BV99" s="116">
        <f t="shared" ref="BV99:BV150" si="57">(BU99/BS99)</f>
        <v>0</v>
      </c>
    </row>
    <row r="100" spans="1:74" ht="20.25" customHeight="1">
      <c r="A100" s="4">
        <v>220</v>
      </c>
      <c r="B100" s="4" t="s">
        <v>270</v>
      </c>
      <c r="C100" s="66" t="s">
        <v>252</v>
      </c>
      <c r="D100" s="66" t="s">
        <v>253</v>
      </c>
      <c r="E100" s="136">
        <v>100</v>
      </c>
      <c r="F100" s="144">
        <f t="shared" si="42"/>
        <v>366.41499999999996</v>
      </c>
      <c r="G100" s="131" t="s">
        <v>71</v>
      </c>
      <c r="H100" s="125" t="s">
        <v>71</v>
      </c>
      <c r="I100" s="1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9"/>
      <c r="AB100" s="3"/>
      <c r="AC100" s="81">
        <v>184.59</v>
      </c>
      <c r="AD100" s="7"/>
      <c r="AE100" s="67">
        <v>64.61</v>
      </c>
      <c r="AF100" s="3"/>
      <c r="AG100" s="1"/>
      <c r="AH100" s="3"/>
      <c r="AI100" s="1"/>
      <c r="AJ100" s="3"/>
      <c r="AK100" s="1"/>
      <c r="AM100" s="3">
        <v>1.6</v>
      </c>
      <c r="AN100" s="3">
        <v>1</v>
      </c>
      <c r="AO100" s="3">
        <v>1</v>
      </c>
      <c r="AP100" s="3">
        <v>1</v>
      </c>
      <c r="AQ100" s="3">
        <v>1</v>
      </c>
      <c r="AS100" s="17">
        <f t="shared" si="43"/>
        <v>295.34399999999999</v>
      </c>
      <c r="AT100" s="17">
        <f t="shared" si="44"/>
        <v>71.070999999999998</v>
      </c>
      <c r="AU100" s="17">
        <f t="shared" si="45"/>
        <v>0</v>
      </c>
      <c r="AV100" s="17">
        <f t="shared" si="46"/>
        <v>0</v>
      </c>
      <c r="AW100" s="17">
        <f t="shared" si="47"/>
        <v>0</v>
      </c>
      <c r="AY100" s="17">
        <f t="shared" si="53"/>
        <v>366.41499999999996</v>
      </c>
      <c r="BA100" s="53">
        <v>1</v>
      </c>
      <c r="BB100" s="41">
        <v>147</v>
      </c>
      <c r="BC100" s="20">
        <v>169</v>
      </c>
      <c r="BD100" s="4">
        <v>139.19999999999999</v>
      </c>
      <c r="BE100" s="4">
        <v>139.05806451612901</v>
      </c>
      <c r="BF100" s="4">
        <v>139</v>
      </c>
      <c r="BG100" s="4">
        <v>139.1</v>
      </c>
      <c r="BH100" s="4">
        <v>139</v>
      </c>
      <c r="BI100" s="42">
        <v>138</v>
      </c>
      <c r="BJ100" s="20">
        <v>138</v>
      </c>
      <c r="BK100" s="4">
        <v>139</v>
      </c>
      <c r="BL100" s="4">
        <v>139</v>
      </c>
      <c r="BM100" s="4">
        <v>139</v>
      </c>
      <c r="BN100" s="4">
        <v>139</v>
      </c>
      <c r="BO100" s="9">
        <v>139</v>
      </c>
      <c r="BP100" s="22"/>
      <c r="BQ100" s="17">
        <v>1</v>
      </c>
      <c r="BS100" s="115">
        <f t="shared" si="54"/>
        <v>366.41499999999996</v>
      </c>
      <c r="BT100" s="48">
        <f t="shared" si="55"/>
        <v>366.41499999999996</v>
      </c>
      <c r="BU100" s="48">
        <f t="shared" si="56"/>
        <v>0</v>
      </c>
      <c r="BV100" s="116">
        <f t="shared" si="57"/>
        <v>0</v>
      </c>
    </row>
    <row r="101" spans="1:74" ht="20.25" customHeight="1">
      <c r="A101" s="4">
        <v>221</v>
      </c>
      <c r="B101" s="4" t="s">
        <v>270</v>
      </c>
      <c r="C101" s="66" t="s">
        <v>254</v>
      </c>
      <c r="D101" s="66" t="s">
        <v>121</v>
      </c>
      <c r="E101" s="136">
        <v>100</v>
      </c>
      <c r="F101" s="144">
        <f t="shared" si="42"/>
        <v>214.17500000000001</v>
      </c>
      <c r="G101" s="131" t="s">
        <v>24</v>
      </c>
      <c r="H101" s="125" t="s">
        <v>24</v>
      </c>
      <c r="I101" s="1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3"/>
      <c r="AC101" s="81">
        <v>164.75</v>
      </c>
      <c r="AD101" s="7"/>
      <c r="AE101" s="67"/>
      <c r="AF101" s="3"/>
      <c r="AG101" s="1"/>
      <c r="AH101" s="3"/>
      <c r="AI101" s="1"/>
      <c r="AJ101" s="3"/>
      <c r="AK101" s="1"/>
      <c r="AM101" s="3">
        <v>1.3</v>
      </c>
      <c r="AN101" s="3">
        <v>1</v>
      </c>
      <c r="AO101" s="3">
        <v>1</v>
      </c>
      <c r="AP101" s="3">
        <v>1</v>
      </c>
      <c r="AQ101" s="3">
        <v>1</v>
      </c>
      <c r="AS101" s="17">
        <f t="shared" si="43"/>
        <v>214.17500000000001</v>
      </c>
      <c r="AT101" s="17">
        <f t="shared" si="44"/>
        <v>0</v>
      </c>
      <c r="AU101" s="17">
        <f t="shared" si="45"/>
        <v>0</v>
      </c>
      <c r="AV101" s="17">
        <f t="shared" si="46"/>
        <v>0</v>
      </c>
      <c r="AW101" s="17">
        <f t="shared" si="47"/>
        <v>0</v>
      </c>
      <c r="AY101" s="17">
        <f t="shared" si="53"/>
        <v>214.17500000000001</v>
      </c>
      <c r="BA101" s="53">
        <v>1</v>
      </c>
      <c r="BB101" s="41">
        <v>147</v>
      </c>
      <c r="BC101" s="20">
        <v>169</v>
      </c>
      <c r="BD101" s="4">
        <v>139.19999999999999</v>
      </c>
      <c r="BE101" s="4">
        <v>139.05806451612901</v>
      </c>
      <c r="BF101" s="4">
        <v>139</v>
      </c>
      <c r="BG101" s="4">
        <v>139.1</v>
      </c>
      <c r="BH101" s="4">
        <v>139</v>
      </c>
      <c r="BI101" s="42">
        <v>138</v>
      </c>
      <c r="BJ101" s="20">
        <v>138</v>
      </c>
      <c r="BK101" s="4">
        <v>139</v>
      </c>
      <c r="BL101" s="4">
        <v>139</v>
      </c>
      <c r="BM101" s="4">
        <v>139</v>
      </c>
      <c r="BN101" s="4">
        <v>139</v>
      </c>
      <c r="BO101" s="9">
        <v>139</v>
      </c>
      <c r="BP101" s="22"/>
      <c r="BQ101" s="17">
        <v>1</v>
      </c>
      <c r="BS101" s="115">
        <f t="shared" si="54"/>
        <v>214.17500000000001</v>
      </c>
      <c r="BT101" s="48">
        <f t="shared" si="55"/>
        <v>214.17500000000001</v>
      </c>
      <c r="BU101" s="48">
        <f t="shared" si="56"/>
        <v>0</v>
      </c>
      <c r="BV101" s="116">
        <f t="shared" si="57"/>
        <v>0</v>
      </c>
    </row>
    <row r="102" spans="1:74" ht="20.25" customHeight="1">
      <c r="A102" s="4">
        <v>222</v>
      </c>
      <c r="B102" s="4" t="s">
        <v>270</v>
      </c>
      <c r="C102" s="66" t="s">
        <v>255</v>
      </c>
      <c r="D102" s="66" t="s">
        <v>256</v>
      </c>
      <c r="E102" s="136">
        <v>100</v>
      </c>
      <c r="F102" s="144">
        <f t="shared" si="42"/>
        <v>192.06200000000001</v>
      </c>
      <c r="G102" s="131" t="s">
        <v>31</v>
      </c>
      <c r="H102" s="125" t="s">
        <v>31</v>
      </c>
      <c r="I102" s="1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9"/>
      <c r="AB102" s="3"/>
      <c r="AC102" s="81">
        <v>147.74</v>
      </c>
      <c r="AD102" s="7"/>
      <c r="AE102" s="67"/>
      <c r="AF102" s="3"/>
      <c r="AG102" s="1"/>
      <c r="AH102" s="3"/>
      <c r="AI102" s="1"/>
      <c r="AJ102" s="3"/>
      <c r="AK102" s="1"/>
      <c r="AM102" s="3">
        <v>1.3</v>
      </c>
      <c r="AN102" s="3">
        <v>1</v>
      </c>
      <c r="AO102" s="3">
        <v>1</v>
      </c>
      <c r="AP102" s="3">
        <v>1</v>
      </c>
      <c r="AQ102" s="3">
        <v>1</v>
      </c>
      <c r="AS102" s="17">
        <f t="shared" si="43"/>
        <v>192.06200000000001</v>
      </c>
      <c r="AT102" s="17">
        <f t="shared" si="44"/>
        <v>0</v>
      </c>
      <c r="AU102" s="17">
        <f t="shared" si="45"/>
        <v>0</v>
      </c>
      <c r="AV102" s="17">
        <f t="shared" si="46"/>
        <v>0</v>
      </c>
      <c r="AW102" s="17">
        <f t="shared" si="47"/>
        <v>0</v>
      </c>
      <c r="AY102" s="17">
        <f t="shared" si="53"/>
        <v>192.06200000000001</v>
      </c>
      <c r="BA102" s="53">
        <v>1</v>
      </c>
      <c r="BB102" s="41">
        <v>147</v>
      </c>
      <c r="BC102" s="20">
        <v>169</v>
      </c>
      <c r="BD102" s="4">
        <v>139.19999999999999</v>
      </c>
      <c r="BE102" s="4">
        <v>139.05806451612901</v>
      </c>
      <c r="BF102" s="4">
        <v>139</v>
      </c>
      <c r="BG102" s="4">
        <v>139.1</v>
      </c>
      <c r="BH102" s="4">
        <v>139</v>
      </c>
      <c r="BI102" s="42">
        <v>138</v>
      </c>
      <c r="BJ102" s="20">
        <v>138</v>
      </c>
      <c r="BK102" s="4">
        <v>139</v>
      </c>
      <c r="BL102" s="4">
        <v>139</v>
      </c>
      <c r="BM102" s="4">
        <v>139</v>
      </c>
      <c r="BN102" s="4">
        <v>139</v>
      </c>
      <c r="BO102" s="9">
        <v>139</v>
      </c>
      <c r="BP102" s="22"/>
      <c r="BQ102" s="17">
        <v>1</v>
      </c>
      <c r="BS102" s="115">
        <f t="shared" si="54"/>
        <v>192.06200000000001</v>
      </c>
      <c r="BT102" s="48">
        <f t="shared" si="55"/>
        <v>192.06200000000001</v>
      </c>
      <c r="BU102" s="48">
        <f t="shared" si="56"/>
        <v>0</v>
      </c>
      <c r="BV102" s="116">
        <f t="shared" si="57"/>
        <v>0</v>
      </c>
    </row>
    <row r="103" spans="1:74" ht="20.25" customHeight="1">
      <c r="A103" s="4">
        <v>223</v>
      </c>
      <c r="B103" s="4" t="s">
        <v>270</v>
      </c>
      <c r="C103" s="66" t="s">
        <v>257</v>
      </c>
      <c r="D103" s="66" t="s">
        <v>258</v>
      </c>
      <c r="E103" s="136">
        <v>100</v>
      </c>
      <c r="F103" s="144">
        <f t="shared" si="42"/>
        <v>172.822</v>
      </c>
      <c r="G103" s="131" t="s">
        <v>56</v>
      </c>
      <c r="H103" s="125" t="s">
        <v>56</v>
      </c>
      <c r="I103" s="1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9"/>
      <c r="AB103" s="3"/>
      <c r="AC103" s="81">
        <v>132.94</v>
      </c>
      <c r="AD103" s="7"/>
      <c r="AE103" s="67"/>
      <c r="AF103" s="3"/>
      <c r="AG103" s="1"/>
      <c r="AH103" s="3"/>
      <c r="AI103" s="1"/>
      <c r="AJ103" s="3"/>
      <c r="AK103" s="1"/>
      <c r="AM103" s="3">
        <v>1.3</v>
      </c>
      <c r="AN103" s="3">
        <v>1</v>
      </c>
      <c r="AO103" s="3">
        <v>1</v>
      </c>
      <c r="AP103" s="3">
        <v>1</v>
      </c>
      <c r="AQ103" s="3">
        <v>1</v>
      </c>
      <c r="AS103" s="17">
        <f t="shared" si="43"/>
        <v>172.822</v>
      </c>
      <c r="AT103" s="17">
        <f t="shared" si="44"/>
        <v>0</v>
      </c>
      <c r="AU103" s="17">
        <f t="shared" si="45"/>
        <v>0</v>
      </c>
      <c r="AV103" s="17">
        <f t="shared" si="46"/>
        <v>0</v>
      </c>
      <c r="AW103" s="17">
        <f t="shared" si="47"/>
        <v>0</v>
      </c>
      <c r="AY103" s="17">
        <f t="shared" si="53"/>
        <v>172.822</v>
      </c>
      <c r="BA103" s="53">
        <v>1</v>
      </c>
      <c r="BB103" s="41">
        <v>147</v>
      </c>
      <c r="BC103" s="20">
        <v>169</v>
      </c>
      <c r="BD103" s="4">
        <v>139.19999999999999</v>
      </c>
      <c r="BE103" s="4">
        <v>139.05806451612901</v>
      </c>
      <c r="BF103" s="4">
        <v>139</v>
      </c>
      <c r="BG103" s="4">
        <v>139.1</v>
      </c>
      <c r="BH103" s="4">
        <v>139</v>
      </c>
      <c r="BI103" s="42">
        <v>138</v>
      </c>
      <c r="BJ103" s="20">
        <v>138</v>
      </c>
      <c r="BK103" s="4">
        <v>139</v>
      </c>
      <c r="BL103" s="4">
        <v>139</v>
      </c>
      <c r="BM103" s="4">
        <v>139</v>
      </c>
      <c r="BN103" s="4">
        <v>139</v>
      </c>
      <c r="BO103" s="9">
        <v>139</v>
      </c>
      <c r="BP103" s="22"/>
      <c r="BQ103" s="17">
        <v>1</v>
      </c>
      <c r="BS103" s="115">
        <f t="shared" si="54"/>
        <v>172.822</v>
      </c>
      <c r="BT103" s="48">
        <f t="shared" si="55"/>
        <v>172.822</v>
      </c>
      <c r="BU103" s="48">
        <f t="shared" si="56"/>
        <v>0</v>
      </c>
      <c r="BV103" s="116">
        <f t="shared" si="57"/>
        <v>0</v>
      </c>
    </row>
    <row r="104" spans="1:74" ht="20.25" customHeight="1">
      <c r="A104" s="4">
        <v>227</v>
      </c>
      <c r="B104" s="4" t="s">
        <v>270</v>
      </c>
      <c r="C104" s="66" t="s">
        <v>205</v>
      </c>
      <c r="D104" s="66" t="s">
        <v>206</v>
      </c>
      <c r="E104" s="136">
        <v>100</v>
      </c>
      <c r="F104" s="144">
        <f t="shared" si="42"/>
        <v>402.30600000000004</v>
      </c>
      <c r="G104" s="131" t="s">
        <v>24</v>
      </c>
      <c r="H104" s="125" t="s">
        <v>24</v>
      </c>
      <c r="I104" s="1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9"/>
      <c r="AB104" s="3"/>
      <c r="AC104" s="68">
        <v>201.79</v>
      </c>
      <c r="AD104" s="7"/>
      <c r="AE104" s="67">
        <v>72.22</v>
      </c>
      <c r="AF104" s="3"/>
      <c r="AG104" s="1"/>
      <c r="AH104" s="3"/>
      <c r="AI104" s="1"/>
      <c r="AJ104" s="3"/>
      <c r="AK104" s="1"/>
      <c r="AM104" s="3">
        <v>1.6</v>
      </c>
      <c r="AN104" s="3">
        <v>1</v>
      </c>
      <c r="AO104" s="3">
        <v>1</v>
      </c>
      <c r="AP104" s="3">
        <v>1</v>
      </c>
      <c r="AQ104" s="3">
        <v>1</v>
      </c>
      <c r="AS104" s="17">
        <f t="shared" si="43"/>
        <v>322.86400000000003</v>
      </c>
      <c r="AT104" s="17">
        <f t="shared" si="44"/>
        <v>79.441999999999993</v>
      </c>
      <c r="AU104" s="17">
        <f t="shared" si="45"/>
        <v>0</v>
      </c>
      <c r="AV104" s="17">
        <f t="shared" si="46"/>
        <v>0</v>
      </c>
      <c r="AW104" s="17">
        <f t="shared" si="47"/>
        <v>0</v>
      </c>
      <c r="AY104" s="17">
        <f t="shared" si="53"/>
        <v>402.30600000000004</v>
      </c>
      <c r="BA104" s="53">
        <v>1</v>
      </c>
      <c r="BB104" s="41">
        <v>147</v>
      </c>
      <c r="BC104" s="20">
        <v>169</v>
      </c>
      <c r="BD104" s="4">
        <v>139.19999999999999</v>
      </c>
      <c r="BE104" s="4">
        <v>139.05806451612901</v>
      </c>
      <c r="BF104" s="4">
        <v>139</v>
      </c>
      <c r="BG104" s="4">
        <v>139.1</v>
      </c>
      <c r="BH104" s="4">
        <v>139</v>
      </c>
      <c r="BI104" s="42">
        <v>138</v>
      </c>
      <c r="BJ104" s="20">
        <v>138</v>
      </c>
      <c r="BK104" s="4">
        <v>139</v>
      </c>
      <c r="BL104" s="4">
        <v>139</v>
      </c>
      <c r="BM104" s="4">
        <v>139</v>
      </c>
      <c r="BN104" s="4">
        <v>139</v>
      </c>
      <c r="BO104" s="9">
        <v>139</v>
      </c>
      <c r="BP104" s="22"/>
      <c r="BQ104" s="17">
        <v>1</v>
      </c>
      <c r="BS104" s="115">
        <f t="shared" si="54"/>
        <v>402.30600000000004</v>
      </c>
      <c r="BT104" s="48">
        <f t="shared" si="55"/>
        <v>402.30600000000004</v>
      </c>
      <c r="BU104" s="48">
        <f t="shared" si="56"/>
        <v>0</v>
      </c>
      <c r="BV104" s="116">
        <f t="shared" si="57"/>
        <v>0</v>
      </c>
    </row>
    <row r="105" spans="1:74" ht="20.25" customHeight="1">
      <c r="A105" s="4">
        <v>228</v>
      </c>
      <c r="B105" s="4" t="s">
        <v>270</v>
      </c>
      <c r="C105" s="66" t="s">
        <v>259</v>
      </c>
      <c r="D105" s="66" t="s">
        <v>260</v>
      </c>
      <c r="E105" s="136">
        <v>100</v>
      </c>
      <c r="F105" s="144">
        <f t="shared" si="42"/>
        <v>379.75099999999998</v>
      </c>
      <c r="G105" s="131" t="s">
        <v>23</v>
      </c>
      <c r="H105" s="125" t="s">
        <v>23</v>
      </c>
      <c r="I105" s="1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9"/>
      <c r="AB105" s="3"/>
      <c r="AC105" s="68">
        <v>187.15</v>
      </c>
      <c r="AD105" s="7"/>
      <c r="AE105" s="67">
        <v>73.010000000000005</v>
      </c>
      <c r="AF105" s="3"/>
      <c r="AG105" s="1"/>
      <c r="AH105" s="3"/>
      <c r="AI105" s="1"/>
      <c r="AJ105" s="3"/>
      <c r="AK105" s="1"/>
      <c r="AM105" s="3">
        <v>1.6</v>
      </c>
      <c r="AN105" s="3">
        <v>1</v>
      </c>
      <c r="AO105" s="3">
        <v>1</v>
      </c>
      <c r="AP105" s="3">
        <v>1</v>
      </c>
      <c r="AQ105" s="3">
        <v>1</v>
      </c>
      <c r="AS105" s="17">
        <f t="shared" si="43"/>
        <v>299.44</v>
      </c>
      <c r="AT105" s="17">
        <f t="shared" si="44"/>
        <v>80.311000000000007</v>
      </c>
      <c r="AU105" s="17">
        <f t="shared" si="45"/>
        <v>0</v>
      </c>
      <c r="AV105" s="17">
        <f t="shared" si="46"/>
        <v>0</v>
      </c>
      <c r="AW105" s="17">
        <f t="shared" si="47"/>
        <v>0</v>
      </c>
      <c r="AY105" s="17">
        <f t="shared" si="53"/>
        <v>379.75099999999998</v>
      </c>
      <c r="BA105" s="53">
        <v>1</v>
      </c>
      <c r="BB105" s="41">
        <v>147</v>
      </c>
      <c r="BC105" s="20">
        <v>169</v>
      </c>
      <c r="BD105" s="4">
        <v>139.19999999999999</v>
      </c>
      <c r="BE105" s="4">
        <v>139.05806451612901</v>
      </c>
      <c r="BF105" s="4">
        <v>139</v>
      </c>
      <c r="BG105" s="4">
        <v>139.1</v>
      </c>
      <c r="BH105" s="4">
        <v>139</v>
      </c>
      <c r="BI105" s="42">
        <v>138</v>
      </c>
      <c r="BJ105" s="20">
        <v>138</v>
      </c>
      <c r="BK105" s="4">
        <v>139</v>
      </c>
      <c r="BL105" s="4">
        <v>139</v>
      </c>
      <c r="BM105" s="4">
        <v>139</v>
      </c>
      <c r="BN105" s="4">
        <v>139</v>
      </c>
      <c r="BO105" s="9">
        <v>139</v>
      </c>
      <c r="BP105" s="22"/>
      <c r="BQ105" s="17">
        <v>1</v>
      </c>
      <c r="BS105" s="115">
        <f t="shared" si="54"/>
        <v>379.75099999999998</v>
      </c>
      <c r="BT105" s="48">
        <f t="shared" si="55"/>
        <v>379.75099999999998</v>
      </c>
      <c r="BU105" s="48">
        <f t="shared" si="56"/>
        <v>0</v>
      </c>
      <c r="BV105" s="116">
        <f t="shared" si="57"/>
        <v>0</v>
      </c>
    </row>
    <row r="106" spans="1:74" ht="20.25" customHeight="1">
      <c r="A106" s="4">
        <v>229</v>
      </c>
      <c r="B106" s="4" t="s">
        <v>270</v>
      </c>
      <c r="C106" s="66" t="s">
        <v>261</v>
      </c>
      <c r="D106" s="66" t="s">
        <v>208</v>
      </c>
      <c r="E106" s="136">
        <v>100</v>
      </c>
      <c r="F106" s="144">
        <f t="shared" si="42"/>
        <v>292.464</v>
      </c>
      <c r="G106" s="131" t="s">
        <v>56</v>
      </c>
      <c r="H106" s="125" t="s">
        <v>56</v>
      </c>
      <c r="I106" s="1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9"/>
      <c r="AB106" s="3"/>
      <c r="AC106" s="68">
        <v>177.74</v>
      </c>
      <c r="AD106" s="7"/>
      <c r="AE106" s="67">
        <v>55.82</v>
      </c>
      <c r="AF106" s="3"/>
      <c r="AG106" s="1"/>
      <c r="AH106" s="3"/>
      <c r="AI106" s="1"/>
      <c r="AJ106" s="3"/>
      <c r="AK106" s="1"/>
      <c r="AM106" s="3">
        <v>1.3</v>
      </c>
      <c r="AN106" s="3">
        <v>1</v>
      </c>
      <c r="AO106" s="3">
        <v>1</v>
      </c>
      <c r="AP106" s="3">
        <v>1</v>
      </c>
      <c r="AQ106" s="3">
        <v>1</v>
      </c>
      <c r="AS106" s="17">
        <f t="shared" si="43"/>
        <v>231.06200000000001</v>
      </c>
      <c r="AT106" s="17">
        <f t="shared" si="44"/>
        <v>61.402000000000001</v>
      </c>
      <c r="AU106" s="17">
        <f t="shared" si="45"/>
        <v>0</v>
      </c>
      <c r="AV106" s="17">
        <f t="shared" si="46"/>
        <v>0</v>
      </c>
      <c r="AW106" s="17">
        <f t="shared" si="47"/>
        <v>0</v>
      </c>
      <c r="AY106" s="17">
        <f t="shared" si="53"/>
        <v>292.464</v>
      </c>
      <c r="BA106" s="53">
        <v>1</v>
      </c>
      <c r="BB106" s="41">
        <v>147</v>
      </c>
      <c r="BC106" s="20">
        <v>169</v>
      </c>
      <c r="BD106" s="4">
        <v>139.19999999999999</v>
      </c>
      <c r="BE106" s="4">
        <v>139.05806451612901</v>
      </c>
      <c r="BF106" s="4">
        <v>139</v>
      </c>
      <c r="BG106" s="4">
        <v>139.1</v>
      </c>
      <c r="BH106" s="4">
        <v>139</v>
      </c>
      <c r="BI106" s="42">
        <v>138</v>
      </c>
      <c r="BJ106" s="20">
        <v>138</v>
      </c>
      <c r="BK106" s="4">
        <v>139</v>
      </c>
      <c r="BL106" s="4">
        <v>139</v>
      </c>
      <c r="BM106" s="4">
        <v>139</v>
      </c>
      <c r="BN106" s="4">
        <v>139</v>
      </c>
      <c r="BO106" s="9">
        <v>139</v>
      </c>
      <c r="BP106" s="22"/>
      <c r="BQ106" s="17">
        <v>1</v>
      </c>
      <c r="BS106" s="115">
        <f t="shared" si="54"/>
        <v>292.464</v>
      </c>
      <c r="BT106" s="48">
        <f t="shared" si="55"/>
        <v>292.464</v>
      </c>
      <c r="BU106" s="48">
        <f t="shared" si="56"/>
        <v>0</v>
      </c>
      <c r="BV106" s="116">
        <f t="shared" si="57"/>
        <v>0</v>
      </c>
    </row>
    <row r="107" spans="1:74" ht="20.25" customHeight="1">
      <c r="A107" s="4">
        <v>230</v>
      </c>
      <c r="B107" s="4" t="s">
        <v>270</v>
      </c>
      <c r="C107" s="66" t="s">
        <v>262</v>
      </c>
      <c r="D107" s="66" t="s">
        <v>263</v>
      </c>
      <c r="E107" s="136">
        <v>100</v>
      </c>
      <c r="F107" s="144">
        <f t="shared" si="42"/>
        <v>206.55699999999999</v>
      </c>
      <c r="G107" s="131" t="s">
        <v>31</v>
      </c>
      <c r="H107" s="125" t="s">
        <v>31</v>
      </c>
      <c r="I107" s="1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9"/>
      <c r="AB107" s="3"/>
      <c r="AC107" s="68">
        <v>158.88999999999999</v>
      </c>
      <c r="AD107" s="7"/>
      <c r="AE107" s="67"/>
      <c r="AF107" s="3"/>
      <c r="AG107" s="1"/>
      <c r="AH107" s="3"/>
      <c r="AI107" s="1"/>
      <c r="AJ107" s="3"/>
      <c r="AK107" s="1"/>
      <c r="AM107" s="3">
        <v>1.3</v>
      </c>
      <c r="AN107" s="3">
        <v>1</v>
      </c>
      <c r="AO107" s="3">
        <v>1</v>
      </c>
      <c r="AP107" s="3">
        <v>1</v>
      </c>
      <c r="AQ107" s="3">
        <v>1</v>
      </c>
      <c r="AS107" s="17">
        <f t="shared" si="43"/>
        <v>206.55699999999999</v>
      </c>
      <c r="AT107" s="17">
        <f t="shared" si="44"/>
        <v>0</v>
      </c>
      <c r="AU107" s="17">
        <f t="shared" si="45"/>
        <v>0</v>
      </c>
      <c r="AV107" s="17">
        <f t="shared" si="46"/>
        <v>0</v>
      </c>
      <c r="AW107" s="17">
        <f t="shared" si="47"/>
        <v>0</v>
      </c>
      <c r="AY107" s="17">
        <f t="shared" si="53"/>
        <v>206.55699999999999</v>
      </c>
      <c r="BA107" s="53">
        <v>1</v>
      </c>
      <c r="BB107" s="41">
        <v>147</v>
      </c>
      <c r="BC107" s="20">
        <v>169</v>
      </c>
      <c r="BD107" s="4">
        <v>139.19999999999999</v>
      </c>
      <c r="BE107" s="4">
        <v>139.05806451612901</v>
      </c>
      <c r="BF107" s="4">
        <v>139</v>
      </c>
      <c r="BG107" s="4">
        <v>139.1</v>
      </c>
      <c r="BH107" s="4">
        <v>139</v>
      </c>
      <c r="BI107" s="42">
        <v>138</v>
      </c>
      <c r="BJ107" s="20">
        <v>138</v>
      </c>
      <c r="BK107" s="4">
        <v>139</v>
      </c>
      <c r="BL107" s="4">
        <v>139</v>
      </c>
      <c r="BM107" s="4">
        <v>139</v>
      </c>
      <c r="BN107" s="4">
        <v>139</v>
      </c>
      <c r="BO107" s="9">
        <v>139</v>
      </c>
      <c r="BP107" s="22"/>
      <c r="BQ107" s="17">
        <v>1</v>
      </c>
      <c r="BS107" s="115">
        <f t="shared" si="54"/>
        <v>206.55699999999999</v>
      </c>
      <c r="BT107" s="48">
        <f t="shared" si="55"/>
        <v>206.55699999999999</v>
      </c>
      <c r="BU107" s="48">
        <f t="shared" si="56"/>
        <v>0</v>
      </c>
      <c r="BV107" s="116">
        <f t="shared" si="57"/>
        <v>0</v>
      </c>
    </row>
    <row r="108" spans="1:74" ht="20.25" customHeight="1">
      <c r="A108" s="4">
        <v>231</v>
      </c>
      <c r="B108" s="4" t="s">
        <v>271</v>
      </c>
      <c r="C108" s="66" t="s">
        <v>264</v>
      </c>
      <c r="D108" s="66" t="s">
        <v>265</v>
      </c>
      <c r="E108" s="136">
        <v>100</v>
      </c>
      <c r="F108" s="144">
        <f t="shared" si="42"/>
        <v>269.59000000000003</v>
      </c>
      <c r="G108" s="153" t="s">
        <v>214</v>
      </c>
      <c r="H108" s="127" t="s">
        <v>214</v>
      </c>
      <c r="I108" s="15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3"/>
      <c r="AC108" s="67">
        <v>154.34</v>
      </c>
      <c r="AD108" s="3"/>
      <c r="AE108" s="68">
        <v>62.68</v>
      </c>
      <c r="AF108" s="7"/>
      <c r="AG108" s="9"/>
      <c r="AH108" s="3"/>
      <c r="AI108" s="1"/>
      <c r="AJ108" s="7"/>
      <c r="AK108" s="1"/>
      <c r="AM108" s="17">
        <v>1.3</v>
      </c>
      <c r="AN108" s="155">
        <v>1</v>
      </c>
      <c r="AO108" s="17">
        <v>1</v>
      </c>
      <c r="AP108" s="7">
        <v>1</v>
      </c>
      <c r="AQ108" s="3">
        <v>1</v>
      </c>
      <c r="AS108" s="17">
        <f t="shared" si="43"/>
        <v>200.64200000000002</v>
      </c>
      <c r="AT108" s="155">
        <f t="shared" si="44"/>
        <v>68.948000000000008</v>
      </c>
      <c r="AU108" s="17">
        <f t="shared" si="45"/>
        <v>0</v>
      </c>
      <c r="AV108" s="155">
        <f t="shared" si="46"/>
        <v>0</v>
      </c>
      <c r="AW108" s="17">
        <f t="shared" si="47"/>
        <v>0</v>
      </c>
      <c r="AY108" s="17">
        <f t="shared" ref="AY108:AY110" si="58">SUM(AS108:AW108)</f>
        <v>269.59000000000003</v>
      </c>
      <c r="BA108" s="53">
        <v>1</v>
      </c>
      <c r="BB108" s="41">
        <v>147</v>
      </c>
      <c r="BC108" s="20">
        <v>169</v>
      </c>
      <c r="BD108" s="4">
        <v>139.19999999999999</v>
      </c>
      <c r="BE108" s="4">
        <v>139.05806451612901</v>
      </c>
      <c r="BF108" s="4">
        <v>139</v>
      </c>
      <c r="BG108" s="4">
        <v>139.1</v>
      </c>
      <c r="BH108" s="4">
        <v>139</v>
      </c>
      <c r="BI108" s="42">
        <v>138</v>
      </c>
      <c r="BJ108" s="20">
        <v>138</v>
      </c>
      <c r="BK108" s="4">
        <v>139</v>
      </c>
      <c r="BL108" s="4">
        <v>139</v>
      </c>
      <c r="BM108" s="4">
        <v>139</v>
      </c>
      <c r="BN108" s="4">
        <v>139</v>
      </c>
      <c r="BO108" s="9">
        <v>139</v>
      </c>
      <c r="BP108" s="22"/>
      <c r="BQ108" s="17">
        <v>1</v>
      </c>
      <c r="BS108" s="115">
        <f t="shared" si="54"/>
        <v>269.59000000000003</v>
      </c>
      <c r="BT108" s="48">
        <f t="shared" si="55"/>
        <v>269.59000000000003</v>
      </c>
      <c r="BU108" s="48">
        <f t="shared" si="56"/>
        <v>0</v>
      </c>
      <c r="BV108" s="116">
        <f t="shared" si="57"/>
        <v>0</v>
      </c>
    </row>
    <row r="109" spans="1:74" ht="20.25" customHeight="1">
      <c r="A109" s="157">
        <v>232</v>
      </c>
      <c r="B109" s="157" t="s">
        <v>271</v>
      </c>
      <c r="C109" s="158" t="s">
        <v>266</v>
      </c>
      <c r="D109" s="158" t="s">
        <v>97</v>
      </c>
      <c r="E109" s="159">
        <v>100</v>
      </c>
      <c r="F109" s="160">
        <f t="shared" si="42"/>
        <v>162.26599999999999</v>
      </c>
      <c r="G109" s="161" t="s">
        <v>70</v>
      </c>
      <c r="H109" s="162" t="s">
        <v>70</v>
      </c>
      <c r="I109" s="163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64"/>
      <c r="AB109" s="165"/>
      <c r="AC109" s="166">
        <v>124.82</v>
      </c>
      <c r="AD109" s="165"/>
      <c r="AE109" s="167"/>
      <c r="AF109" s="168"/>
      <c r="AG109" s="164"/>
      <c r="AH109" s="165"/>
      <c r="AI109" s="169"/>
      <c r="AJ109" s="168"/>
      <c r="AK109" s="169"/>
      <c r="AM109" s="170">
        <v>1.3</v>
      </c>
      <c r="AN109" s="171">
        <v>1</v>
      </c>
      <c r="AO109" s="170">
        <v>1</v>
      </c>
      <c r="AP109" s="168">
        <v>1</v>
      </c>
      <c r="AQ109" s="165">
        <v>1</v>
      </c>
      <c r="AS109" s="170">
        <f t="shared" si="43"/>
        <v>162.26599999999999</v>
      </c>
      <c r="AT109" s="171">
        <f t="shared" si="44"/>
        <v>0</v>
      </c>
      <c r="AU109" s="170">
        <f t="shared" si="45"/>
        <v>0</v>
      </c>
      <c r="AV109" s="171">
        <f t="shared" si="46"/>
        <v>0</v>
      </c>
      <c r="AW109" s="170">
        <f t="shared" si="47"/>
        <v>0</v>
      </c>
      <c r="AY109" s="170">
        <f t="shared" si="58"/>
        <v>162.26599999999999</v>
      </c>
      <c r="BA109" s="172">
        <v>1</v>
      </c>
      <c r="BB109" s="173">
        <v>147</v>
      </c>
      <c r="BC109" s="174">
        <v>169</v>
      </c>
      <c r="BD109" s="157">
        <v>139.19999999999999</v>
      </c>
      <c r="BE109" s="157">
        <v>139.05806451612901</v>
      </c>
      <c r="BF109" s="157">
        <v>139</v>
      </c>
      <c r="BG109" s="157">
        <v>139.1</v>
      </c>
      <c r="BH109" s="157">
        <v>139</v>
      </c>
      <c r="BI109" s="175">
        <v>138</v>
      </c>
      <c r="BJ109" s="174">
        <v>138</v>
      </c>
      <c r="BK109" s="157">
        <v>139</v>
      </c>
      <c r="BL109" s="157">
        <v>139</v>
      </c>
      <c r="BM109" s="157">
        <v>139</v>
      </c>
      <c r="BN109" s="157">
        <v>139</v>
      </c>
      <c r="BO109" s="164">
        <v>139</v>
      </c>
      <c r="BP109" s="22"/>
      <c r="BQ109" s="170">
        <v>1</v>
      </c>
      <c r="BS109" s="176">
        <f t="shared" si="54"/>
        <v>162.26599999999999</v>
      </c>
      <c r="BT109" s="177">
        <f t="shared" si="55"/>
        <v>162.26599999999999</v>
      </c>
      <c r="BU109" s="177">
        <f t="shared" si="56"/>
        <v>0</v>
      </c>
      <c r="BV109" s="178">
        <f t="shared" si="57"/>
        <v>0</v>
      </c>
    </row>
    <row r="110" spans="1:74" s="20" customFormat="1" ht="20.25" customHeight="1" thickBot="1">
      <c r="A110" s="4">
        <v>233</v>
      </c>
      <c r="B110" s="4" t="s">
        <v>270</v>
      </c>
      <c r="C110" s="8" t="s">
        <v>183</v>
      </c>
      <c r="D110" s="8" t="s">
        <v>279</v>
      </c>
      <c r="E110" s="67">
        <v>100</v>
      </c>
      <c r="F110" s="152">
        <f t="shared" si="42"/>
        <v>154.60900000000001</v>
      </c>
      <c r="G110" s="153" t="s">
        <v>24</v>
      </c>
      <c r="H110" s="132" t="s">
        <v>24</v>
      </c>
      <c r="I110" s="15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67">
        <v>118.93</v>
      </c>
      <c r="AD110" s="5"/>
      <c r="AE110" s="118"/>
      <c r="AF110" s="7"/>
      <c r="AG110" s="9"/>
      <c r="AH110" s="5"/>
      <c r="AI110" s="6"/>
      <c r="AJ110" s="7"/>
      <c r="AK110" s="4"/>
      <c r="AL110" s="9"/>
      <c r="AM110" s="17">
        <v>1.3</v>
      </c>
      <c r="AN110" s="155">
        <v>1</v>
      </c>
      <c r="AO110" s="17">
        <v>1</v>
      </c>
      <c r="AP110" s="7">
        <v>1</v>
      </c>
      <c r="AQ110" s="4">
        <v>2</v>
      </c>
      <c r="AR110" s="9"/>
      <c r="AS110" s="17">
        <f t="shared" si="43"/>
        <v>154.60900000000001</v>
      </c>
      <c r="AT110" s="155">
        <f t="shared" si="44"/>
        <v>0</v>
      </c>
      <c r="AU110" s="17">
        <f t="shared" si="45"/>
        <v>0</v>
      </c>
      <c r="AV110" s="155">
        <f t="shared" si="46"/>
        <v>0</v>
      </c>
      <c r="AW110" s="17">
        <f t="shared" si="47"/>
        <v>0</v>
      </c>
      <c r="AX110" s="155"/>
      <c r="AY110" s="17">
        <f t="shared" si="58"/>
        <v>154.60900000000001</v>
      </c>
      <c r="AZ110" s="155"/>
      <c r="BA110" s="53">
        <v>1</v>
      </c>
      <c r="BB110" s="41">
        <v>148</v>
      </c>
      <c r="BC110" s="20">
        <v>170</v>
      </c>
      <c r="BD110" s="4">
        <v>140.19999999999999</v>
      </c>
      <c r="BE110" s="4">
        <v>140.05806451612901</v>
      </c>
      <c r="BF110" s="4">
        <v>140</v>
      </c>
      <c r="BG110" s="4">
        <v>140.1</v>
      </c>
      <c r="BH110" s="4">
        <v>140</v>
      </c>
      <c r="BI110" s="20">
        <v>139</v>
      </c>
      <c r="BJ110" s="20">
        <v>139</v>
      </c>
      <c r="BK110" s="4">
        <v>140</v>
      </c>
      <c r="BL110" s="4">
        <v>140</v>
      </c>
      <c r="BM110" s="4">
        <v>140</v>
      </c>
      <c r="BN110" s="4">
        <v>140</v>
      </c>
      <c r="BO110" s="4">
        <v>140</v>
      </c>
      <c r="BP110" s="156"/>
      <c r="BQ110" s="17">
        <v>1</v>
      </c>
      <c r="BR110" s="41"/>
      <c r="BS110" s="115">
        <f t="shared" si="54"/>
        <v>154.60900000000001</v>
      </c>
      <c r="BT110" s="48">
        <f t="shared" si="55"/>
        <v>154.60900000000001</v>
      </c>
      <c r="BU110" s="48">
        <f t="shared" si="56"/>
        <v>0</v>
      </c>
      <c r="BV110" s="116">
        <f t="shared" si="57"/>
        <v>0</v>
      </c>
    </row>
    <row r="111" spans="1:74" ht="19.5" thickBot="1">
      <c r="A111" s="4">
        <v>242</v>
      </c>
      <c r="B111" s="62"/>
      <c r="C111" s="66"/>
      <c r="D111" s="66"/>
      <c r="E111" s="101"/>
      <c r="F111" s="145">
        <f t="shared" ref="F111:F140" si="59">E111/100*BS111</f>
        <v>0</v>
      </c>
      <c r="G111" s="93"/>
      <c r="H111" s="66"/>
      <c r="I111" s="1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9"/>
      <c r="AB111" s="5"/>
      <c r="AC111" s="83"/>
      <c r="AD111" s="11"/>
      <c r="AE111" s="84"/>
      <c r="AF111" s="5"/>
      <c r="AG111" s="6"/>
      <c r="AH111" s="11"/>
      <c r="AI111" s="12"/>
      <c r="AJ111" s="5"/>
      <c r="AK111" s="6"/>
      <c r="AM111" s="3">
        <v>1</v>
      </c>
      <c r="AN111" s="3">
        <v>1</v>
      </c>
      <c r="AO111" s="3">
        <v>1</v>
      </c>
      <c r="AP111" s="3">
        <v>1</v>
      </c>
      <c r="AQ111" s="3">
        <v>1</v>
      </c>
      <c r="AS111" s="17">
        <f t="shared" ref="AS111:AS140" si="60">AC111*AM111</f>
        <v>0</v>
      </c>
      <c r="AT111" s="17">
        <f t="shared" ref="AT111:AT140" si="61">AE111+(AE111*(AN111-1))+(AE111*0.1)</f>
        <v>0</v>
      </c>
      <c r="AU111" s="17">
        <f t="shared" ref="AU111:AU140" si="62">AG111+(AG111*(AO111-1))+(AG111*0.3)</f>
        <v>0</v>
      </c>
      <c r="AV111" s="17">
        <f t="shared" ref="AV111:AV140" si="63">AI111+(AI111*(AP111-1))+(AI111*0.5)</f>
        <v>0</v>
      </c>
      <c r="AW111" s="17">
        <f t="shared" ref="AW111:AW140" si="64">AK111+(AK111*(AQ111-1))+(AK111*0.4)</f>
        <v>0</v>
      </c>
      <c r="AY111" s="17">
        <f t="shared" si="53"/>
        <v>0</v>
      </c>
      <c r="BA111" s="53">
        <v>26</v>
      </c>
      <c r="BB111" s="41">
        <v>173</v>
      </c>
      <c r="BC111" s="20">
        <v>195</v>
      </c>
      <c r="BD111" s="4">
        <v>165.2</v>
      </c>
      <c r="BE111" s="4">
        <v>165.05806451612901</v>
      </c>
      <c r="BF111" s="4">
        <v>165</v>
      </c>
      <c r="BG111" s="4">
        <v>165.1</v>
      </c>
      <c r="BH111" s="4">
        <v>165</v>
      </c>
      <c r="BI111" s="42">
        <v>164</v>
      </c>
      <c r="BJ111" s="20">
        <v>164</v>
      </c>
      <c r="BK111" s="4">
        <v>165</v>
      </c>
      <c r="BL111" s="4">
        <v>165</v>
      </c>
      <c r="BM111" s="4">
        <v>165</v>
      </c>
      <c r="BN111" s="4">
        <v>165</v>
      </c>
      <c r="BO111" s="9">
        <v>165</v>
      </c>
      <c r="BP111" s="22"/>
      <c r="BQ111" s="17">
        <v>26</v>
      </c>
      <c r="BS111" s="50">
        <f t="shared" si="54"/>
        <v>0</v>
      </c>
      <c r="BT111" s="51">
        <f t="shared" si="55"/>
        <v>0</v>
      </c>
      <c r="BU111" s="51">
        <f t="shared" si="56"/>
        <v>0</v>
      </c>
      <c r="BV111" s="52" t="e">
        <f t="shared" si="57"/>
        <v>#DIV/0!</v>
      </c>
    </row>
    <row r="112" spans="1:74" ht="19.5" thickBot="1">
      <c r="A112" s="4">
        <v>243</v>
      </c>
      <c r="B112" s="4"/>
      <c r="C112" s="66"/>
      <c r="D112" s="66"/>
      <c r="E112" s="101"/>
      <c r="F112" s="145">
        <f t="shared" si="59"/>
        <v>0</v>
      </c>
      <c r="G112" s="93"/>
      <c r="H112" s="66"/>
      <c r="I112" s="1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9"/>
      <c r="AB112" s="5"/>
      <c r="AC112" s="83"/>
      <c r="AD112" s="11"/>
      <c r="AE112" s="84"/>
      <c r="AF112" s="5"/>
      <c r="AG112" s="6"/>
      <c r="AH112" s="11"/>
      <c r="AI112" s="12"/>
      <c r="AJ112" s="5"/>
      <c r="AK112" s="6"/>
      <c r="AM112" s="3">
        <v>1</v>
      </c>
      <c r="AN112" s="3">
        <v>1</v>
      </c>
      <c r="AO112" s="3">
        <v>1</v>
      </c>
      <c r="AP112" s="3">
        <v>1</v>
      </c>
      <c r="AQ112" s="3">
        <v>1</v>
      </c>
      <c r="AS112" s="17">
        <f t="shared" si="60"/>
        <v>0</v>
      </c>
      <c r="AT112" s="17">
        <f t="shared" si="61"/>
        <v>0</v>
      </c>
      <c r="AU112" s="17">
        <f t="shared" si="62"/>
        <v>0</v>
      </c>
      <c r="AV112" s="17">
        <f t="shared" si="63"/>
        <v>0</v>
      </c>
      <c r="AW112" s="17">
        <f t="shared" si="64"/>
        <v>0</v>
      </c>
      <c r="AY112" s="17">
        <f t="shared" si="53"/>
        <v>0</v>
      </c>
      <c r="BA112" s="53">
        <v>27</v>
      </c>
      <c r="BB112" s="41">
        <v>174</v>
      </c>
      <c r="BC112" s="20">
        <v>196</v>
      </c>
      <c r="BD112" s="4">
        <v>166.2</v>
      </c>
      <c r="BE112" s="4">
        <v>166.05806451612901</v>
      </c>
      <c r="BF112" s="4">
        <v>166</v>
      </c>
      <c r="BG112" s="4">
        <v>166.1</v>
      </c>
      <c r="BH112" s="4">
        <v>166</v>
      </c>
      <c r="BI112" s="42">
        <v>165</v>
      </c>
      <c r="BJ112" s="20">
        <v>165</v>
      </c>
      <c r="BK112" s="4">
        <v>166</v>
      </c>
      <c r="BL112" s="4">
        <v>166</v>
      </c>
      <c r="BM112" s="4">
        <v>166</v>
      </c>
      <c r="BN112" s="4">
        <v>166</v>
      </c>
      <c r="BO112" s="9">
        <v>166</v>
      </c>
      <c r="BP112" s="22"/>
      <c r="BQ112" s="17">
        <v>27</v>
      </c>
      <c r="BS112" s="50">
        <f t="shared" si="54"/>
        <v>0</v>
      </c>
      <c r="BT112" s="51">
        <f t="shared" si="55"/>
        <v>0</v>
      </c>
      <c r="BU112" s="51">
        <f t="shared" si="56"/>
        <v>0</v>
      </c>
      <c r="BV112" s="52" t="e">
        <f t="shared" si="57"/>
        <v>#DIV/0!</v>
      </c>
    </row>
    <row r="113" spans="1:74" ht="19.5" thickBot="1">
      <c r="A113" s="4">
        <v>244</v>
      </c>
      <c r="B113" s="4"/>
      <c r="C113" s="66"/>
      <c r="D113" s="66"/>
      <c r="E113" s="101"/>
      <c r="F113" s="145">
        <f t="shared" si="59"/>
        <v>0</v>
      </c>
      <c r="G113" s="93"/>
      <c r="H113" s="66"/>
      <c r="I113" s="1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9"/>
      <c r="AB113" s="5"/>
      <c r="AC113" s="83"/>
      <c r="AD113" s="11"/>
      <c r="AE113" s="84"/>
      <c r="AF113" s="5"/>
      <c r="AG113" s="6"/>
      <c r="AH113" s="11"/>
      <c r="AI113" s="12"/>
      <c r="AJ113" s="5"/>
      <c r="AK113" s="6"/>
      <c r="AM113" s="3">
        <v>1</v>
      </c>
      <c r="AN113" s="3">
        <v>1</v>
      </c>
      <c r="AO113" s="3">
        <v>1</v>
      </c>
      <c r="AP113" s="3">
        <v>1</v>
      </c>
      <c r="AQ113" s="3">
        <v>1</v>
      </c>
      <c r="AS113" s="17">
        <f t="shared" si="60"/>
        <v>0</v>
      </c>
      <c r="AT113" s="17">
        <f t="shared" si="61"/>
        <v>0</v>
      </c>
      <c r="AU113" s="17">
        <f t="shared" si="62"/>
        <v>0</v>
      </c>
      <c r="AV113" s="17">
        <f t="shared" si="63"/>
        <v>0</v>
      </c>
      <c r="AW113" s="17">
        <f t="shared" si="64"/>
        <v>0</v>
      </c>
      <c r="AY113" s="17">
        <f t="shared" si="53"/>
        <v>0</v>
      </c>
      <c r="BA113" s="53">
        <v>28</v>
      </c>
      <c r="BB113" s="41">
        <v>175</v>
      </c>
      <c r="BC113" s="20">
        <v>197</v>
      </c>
      <c r="BD113" s="4">
        <v>167.2</v>
      </c>
      <c r="BE113" s="4">
        <v>167.05806451612901</v>
      </c>
      <c r="BF113" s="4">
        <v>167</v>
      </c>
      <c r="BG113" s="4">
        <v>167.1</v>
      </c>
      <c r="BH113" s="4">
        <v>167</v>
      </c>
      <c r="BI113" s="42">
        <v>166</v>
      </c>
      <c r="BJ113" s="20">
        <v>166</v>
      </c>
      <c r="BK113" s="4">
        <v>167</v>
      </c>
      <c r="BL113" s="4">
        <v>167</v>
      </c>
      <c r="BM113" s="4">
        <v>167</v>
      </c>
      <c r="BN113" s="4">
        <v>167</v>
      </c>
      <c r="BO113" s="9">
        <v>167</v>
      </c>
      <c r="BP113" s="22"/>
      <c r="BQ113" s="17">
        <v>28</v>
      </c>
      <c r="BS113" s="50">
        <f t="shared" si="54"/>
        <v>0</v>
      </c>
      <c r="BT113" s="51">
        <f t="shared" si="55"/>
        <v>0</v>
      </c>
      <c r="BU113" s="51">
        <f t="shared" si="56"/>
        <v>0</v>
      </c>
      <c r="BV113" s="52" t="e">
        <f t="shared" si="57"/>
        <v>#DIV/0!</v>
      </c>
    </row>
    <row r="114" spans="1:74" ht="19.5" thickBot="1">
      <c r="A114" s="4">
        <v>245</v>
      </c>
      <c r="B114" s="4"/>
      <c r="C114" s="66"/>
      <c r="D114" s="66"/>
      <c r="E114" s="101"/>
      <c r="F114" s="145">
        <f t="shared" si="59"/>
        <v>0</v>
      </c>
      <c r="G114" s="93"/>
      <c r="H114" s="66"/>
      <c r="I114" s="1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9"/>
      <c r="AB114" s="5"/>
      <c r="AC114" s="83"/>
      <c r="AD114" s="11"/>
      <c r="AE114" s="84"/>
      <c r="AF114" s="5"/>
      <c r="AG114" s="6"/>
      <c r="AH114" s="11"/>
      <c r="AI114" s="12"/>
      <c r="AJ114" s="5"/>
      <c r="AK114" s="6"/>
      <c r="AM114" s="3">
        <v>1</v>
      </c>
      <c r="AN114" s="3">
        <v>1</v>
      </c>
      <c r="AO114" s="3">
        <v>1</v>
      </c>
      <c r="AP114" s="3">
        <v>1</v>
      </c>
      <c r="AQ114" s="3">
        <v>1</v>
      </c>
      <c r="AS114" s="17">
        <f t="shared" si="60"/>
        <v>0</v>
      </c>
      <c r="AT114" s="17">
        <f t="shared" si="61"/>
        <v>0</v>
      </c>
      <c r="AU114" s="17">
        <f t="shared" si="62"/>
        <v>0</v>
      </c>
      <c r="AV114" s="17">
        <f t="shared" si="63"/>
        <v>0</v>
      </c>
      <c r="AW114" s="17">
        <f t="shared" si="64"/>
        <v>0</v>
      </c>
      <c r="AY114" s="17">
        <f t="shared" si="53"/>
        <v>0</v>
      </c>
      <c r="BA114" s="53">
        <v>29</v>
      </c>
      <c r="BB114" s="41">
        <v>176</v>
      </c>
      <c r="BC114" s="20">
        <v>198</v>
      </c>
      <c r="BD114" s="4">
        <v>168.2</v>
      </c>
      <c r="BE114" s="4">
        <v>168.05806451612901</v>
      </c>
      <c r="BF114" s="4">
        <v>168</v>
      </c>
      <c r="BG114" s="4">
        <v>168.1</v>
      </c>
      <c r="BH114" s="4">
        <v>168</v>
      </c>
      <c r="BI114" s="42">
        <v>167</v>
      </c>
      <c r="BJ114" s="20">
        <v>167</v>
      </c>
      <c r="BK114" s="4">
        <v>168</v>
      </c>
      <c r="BL114" s="4">
        <v>168</v>
      </c>
      <c r="BM114" s="4">
        <v>168</v>
      </c>
      <c r="BN114" s="4">
        <v>168</v>
      </c>
      <c r="BO114" s="9">
        <v>168</v>
      </c>
      <c r="BP114" s="22"/>
      <c r="BQ114" s="17">
        <v>29</v>
      </c>
      <c r="BS114" s="50">
        <f t="shared" si="54"/>
        <v>0</v>
      </c>
      <c r="BT114" s="51">
        <f t="shared" si="55"/>
        <v>0</v>
      </c>
      <c r="BU114" s="51">
        <f t="shared" si="56"/>
        <v>0</v>
      </c>
      <c r="BV114" s="52" t="e">
        <f t="shared" si="57"/>
        <v>#DIV/0!</v>
      </c>
    </row>
    <row r="115" spans="1:74" ht="19.5" thickBot="1">
      <c r="A115" s="4">
        <v>246</v>
      </c>
      <c r="B115" s="4"/>
      <c r="C115" s="66"/>
      <c r="D115" s="66"/>
      <c r="E115" s="101"/>
      <c r="F115" s="145">
        <f t="shared" si="59"/>
        <v>0</v>
      </c>
      <c r="G115" s="93"/>
      <c r="H115" s="66"/>
      <c r="I115" s="1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9"/>
      <c r="AB115" s="5"/>
      <c r="AC115" s="83"/>
      <c r="AD115" s="11"/>
      <c r="AE115" s="84"/>
      <c r="AF115" s="5"/>
      <c r="AG115" s="6"/>
      <c r="AH115" s="11"/>
      <c r="AI115" s="12"/>
      <c r="AJ115" s="5"/>
      <c r="AK115" s="6"/>
      <c r="AM115" s="3">
        <v>1</v>
      </c>
      <c r="AN115" s="3">
        <v>1</v>
      </c>
      <c r="AO115" s="3">
        <v>1</v>
      </c>
      <c r="AP115" s="3">
        <v>1</v>
      </c>
      <c r="AQ115" s="3">
        <v>1</v>
      </c>
      <c r="AS115" s="17">
        <f t="shared" si="60"/>
        <v>0</v>
      </c>
      <c r="AT115" s="17">
        <f t="shared" si="61"/>
        <v>0</v>
      </c>
      <c r="AU115" s="17">
        <f t="shared" si="62"/>
        <v>0</v>
      </c>
      <c r="AV115" s="17">
        <f t="shared" si="63"/>
        <v>0</v>
      </c>
      <c r="AW115" s="17">
        <f t="shared" si="64"/>
        <v>0</v>
      </c>
      <c r="AY115" s="17">
        <f t="shared" si="53"/>
        <v>0</v>
      </c>
      <c r="BA115" s="53">
        <v>30</v>
      </c>
      <c r="BB115" s="41">
        <v>177</v>
      </c>
      <c r="BC115" s="20">
        <v>199</v>
      </c>
      <c r="BD115" s="4">
        <v>169.2</v>
      </c>
      <c r="BE115" s="4">
        <v>169.05806451612901</v>
      </c>
      <c r="BF115" s="4">
        <v>169</v>
      </c>
      <c r="BG115" s="4">
        <v>169.1</v>
      </c>
      <c r="BH115" s="4">
        <v>169</v>
      </c>
      <c r="BI115" s="42">
        <v>168</v>
      </c>
      <c r="BJ115" s="20">
        <v>168</v>
      </c>
      <c r="BK115" s="4">
        <v>169</v>
      </c>
      <c r="BL115" s="4">
        <v>169</v>
      </c>
      <c r="BM115" s="4">
        <v>169</v>
      </c>
      <c r="BN115" s="4">
        <v>169</v>
      </c>
      <c r="BO115" s="9">
        <v>169</v>
      </c>
      <c r="BP115" s="22"/>
      <c r="BQ115" s="17">
        <v>30</v>
      </c>
      <c r="BS115" s="50">
        <f t="shared" si="54"/>
        <v>0</v>
      </c>
      <c r="BT115" s="51">
        <f t="shared" si="55"/>
        <v>0</v>
      </c>
      <c r="BU115" s="51">
        <f t="shared" si="56"/>
        <v>0</v>
      </c>
      <c r="BV115" s="52" t="e">
        <f t="shared" si="57"/>
        <v>#DIV/0!</v>
      </c>
    </row>
    <row r="116" spans="1:74" ht="19.5" thickBot="1">
      <c r="A116" s="4">
        <v>247</v>
      </c>
      <c r="B116" s="4"/>
      <c r="C116" s="66"/>
      <c r="D116" s="66"/>
      <c r="E116" s="101"/>
      <c r="F116" s="145">
        <f t="shared" si="59"/>
        <v>0</v>
      </c>
      <c r="G116" s="93"/>
      <c r="H116" s="66"/>
      <c r="I116" s="1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9"/>
      <c r="AB116" s="5"/>
      <c r="AC116" s="83"/>
      <c r="AD116" s="11"/>
      <c r="AE116" s="84"/>
      <c r="AF116" s="5"/>
      <c r="AG116" s="6"/>
      <c r="AH116" s="11"/>
      <c r="AI116" s="12"/>
      <c r="AJ116" s="5"/>
      <c r="AK116" s="6"/>
      <c r="AM116" s="3">
        <v>1</v>
      </c>
      <c r="AN116" s="3">
        <v>1</v>
      </c>
      <c r="AO116" s="3">
        <v>1</v>
      </c>
      <c r="AP116" s="3">
        <v>1</v>
      </c>
      <c r="AQ116" s="3">
        <v>1</v>
      </c>
      <c r="AS116" s="17">
        <f t="shared" si="60"/>
        <v>0</v>
      </c>
      <c r="AT116" s="17">
        <f t="shared" si="61"/>
        <v>0</v>
      </c>
      <c r="AU116" s="17">
        <f t="shared" si="62"/>
        <v>0</v>
      </c>
      <c r="AV116" s="17">
        <f t="shared" si="63"/>
        <v>0</v>
      </c>
      <c r="AW116" s="17">
        <f t="shared" si="64"/>
        <v>0</v>
      </c>
      <c r="AY116" s="17">
        <f t="shared" si="53"/>
        <v>0</v>
      </c>
      <c r="BA116" s="53">
        <v>31</v>
      </c>
      <c r="BB116" s="41">
        <v>178</v>
      </c>
      <c r="BC116" s="20">
        <v>200</v>
      </c>
      <c r="BD116" s="4">
        <v>170.2</v>
      </c>
      <c r="BE116" s="4">
        <v>170.05806451612901</v>
      </c>
      <c r="BF116" s="4">
        <v>170</v>
      </c>
      <c r="BG116" s="4">
        <v>170.1</v>
      </c>
      <c r="BH116" s="4">
        <v>170</v>
      </c>
      <c r="BI116" s="42">
        <v>169</v>
      </c>
      <c r="BJ116" s="20">
        <v>169</v>
      </c>
      <c r="BK116" s="4">
        <v>170</v>
      </c>
      <c r="BL116" s="4">
        <v>170</v>
      </c>
      <c r="BM116" s="4">
        <v>170</v>
      </c>
      <c r="BN116" s="4">
        <v>170</v>
      </c>
      <c r="BO116" s="9">
        <v>170</v>
      </c>
      <c r="BP116" s="22"/>
      <c r="BQ116" s="17">
        <v>31</v>
      </c>
      <c r="BS116" s="50">
        <f t="shared" si="54"/>
        <v>0</v>
      </c>
      <c r="BT116" s="51">
        <f t="shared" si="55"/>
        <v>0</v>
      </c>
      <c r="BU116" s="51">
        <f t="shared" si="56"/>
        <v>0</v>
      </c>
      <c r="BV116" s="52" t="e">
        <f t="shared" si="57"/>
        <v>#DIV/0!</v>
      </c>
    </row>
    <row r="117" spans="1:74" ht="19.5" thickBot="1">
      <c r="A117" s="4">
        <v>248</v>
      </c>
      <c r="B117" s="4"/>
      <c r="C117" s="66"/>
      <c r="D117" s="66"/>
      <c r="E117" s="101"/>
      <c r="F117" s="145">
        <f t="shared" si="59"/>
        <v>0</v>
      </c>
      <c r="G117" s="93"/>
      <c r="H117" s="66"/>
      <c r="I117" s="1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9"/>
      <c r="AB117" s="5"/>
      <c r="AC117" s="83"/>
      <c r="AD117" s="11"/>
      <c r="AE117" s="84"/>
      <c r="AF117" s="5"/>
      <c r="AG117" s="6"/>
      <c r="AH117" s="11"/>
      <c r="AI117" s="12"/>
      <c r="AJ117" s="5"/>
      <c r="AK117" s="6"/>
      <c r="AM117" s="3">
        <v>1</v>
      </c>
      <c r="AN117" s="3">
        <v>1</v>
      </c>
      <c r="AO117" s="3">
        <v>1</v>
      </c>
      <c r="AP117" s="3">
        <v>1</v>
      </c>
      <c r="AQ117" s="3">
        <v>1</v>
      </c>
      <c r="AS117" s="17">
        <f t="shared" si="60"/>
        <v>0</v>
      </c>
      <c r="AT117" s="17">
        <f t="shared" si="61"/>
        <v>0</v>
      </c>
      <c r="AU117" s="17">
        <f t="shared" si="62"/>
        <v>0</v>
      </c>
      <c r="AV117" s="17">
        <f t="shared" si="63"/>
        <v>0</v>
      </c>
      <c r="AW117" s="17">
        <f t="shared" si="64"/>
        <v>0</v>
      </c>
      <c r="AY117" s="17">
        <f t="shared" si="53"/>
        <v>0</v>
      </c>
      <c r="BA117" s="53">
        <v>32</v>
      </c>
      <c r="BB117" s="41">
        <v>179</v>
      </c>
      <c r="BC117" s="20">
        <v>201</v>
      </c>
      <c r="BD117" s="4">
        <v>171.2</v>
      </c>
      <c r="BE117" s="4">
        <v>171.05806451612901</v>
      </c>
      <c r="BF117" s="4">
        <v>171</v>
      </c>
      <c r="BG117" s="4">
        <v>171.1</v>
      </c>
      <c r="BH117" s="4">
        <v>171</v>
      </c>
      <c r="BI117" s="42">
        <v>170</v>
      </c>
      <c r="BJ117" s="20">
        <v>170</v>
      </c>
      <c r="BK117" s="4">
        <v>171</v>
      </c>
      <c r="BL117" s="4">
        <v>171</v>
      </c>
      <c r="BM117" s="4">
        <v>171</v>
      </c>
      <c r="BN117" s="4">
        <v>171</v>
      </c>
      <c r="BO117" s="9">
        <v>171</v>
      </c>
      <c r="BP117" s="22"/>
      <c r="BQ117" s="17">
        <v>32</v>
      </c>
      <c r="BS117" s="50">
        <f t="shared" si="54"/>
        <v>0</v>
      </c>
      <c r="BT117" s="51">
        <f t="shared" si="55"/>
        <v>0</v>
      </c>
      <c r="BU117" s="51">
        <f t="shared" si="56"/>
        <v>0</v>
      </c>
      <c r="BV117" s="52" t="e">
        <f t="shared" si="57"/>
        <v>#DIV/0!</v>
      </c>
    </row>
    <row r="118" spans="1:74" ht="19.5" thickBot="1">
      <c r="A118" s="4">
        <v>249</v>
      </c>
      <c r="B118" s="4"/>
      <c r="C118" s="66"/>
      <c r="D118" s="66"/>
      <c r="E118" s="101"/>
      <c r="F118" s="145">
        <f t="shared" si="59"/>
        <v>0</v>
      </c>
      <c r="G118" s="93"/>
      <c r="H118" s="66"/>
      <c r="I118" s="1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9"/>
      <c r="AB118" s="5"/>
      <c r="AC118" s="83"/>
      <c r="AD118" s="11"/>
      <c r="AE118" s="84"/>
      <c r="AF118" s="5"/>
      <c r="AG118" s="6"/>
      <c r="AH118" s="11"/>
      <c r="AI118" s="12"/>
      <c r="AJ118" s="5"/>
      <c r="AK118" s="6"/>
      <c r="AM118" s="3">
        <v>1</v>
      </c>
      <c r="AN118" s="3">
        <v>1</v>
      </c>
      <c r="AO118" s="3">
        <v>1</v>
      </c>
      <c r="AP118" s="3">
        <v>1</v>
      </c>
      <c r="AQ118" s="3">
        <v>1</v>
      </c>
      <c r="AS118" s="17">
        <f t="shared" si="60"/>
        <v>0</v>
      </c>
      <c r="AT118" s="17">
        <f t="shared" si="61"/>
        <v>0</v>
      </c>
      <c r="AU118" s="17">
        <f t="shared" si="62"/>
        <v>0</v>
      </c>
      <c r="AV118" s="17">
        <f t="shared" si="63"/>
        <v>0</v>
      </c>
      <c r="AW118" s="17">
        <f t="shared" si="64"/>
        <v>0</v>
      </c>
      <c r="AY118" s="17">
        <f t="shared" si="53"/>
        <v>0</v>
      </c>
      <c r="BA118" s="53">
        <v>33</v>
      </c>
      <c r="BB118" s="41">
        <v>180</v>
      </c>
      <c r="BC118" s="20">
        <v>202</v>
      </c>
      <c r="BD118" s="4">
        <v>172.2</v>
      </c>
      <c r="BE118" s="4">
        <v>172.05806451612901</v>
      </c>
      <c r="BF118" s="4">
        <v>172</v>
      </c>
      <c r="BG118" s="4">
        <v>172.1</v>
      </c>
      <c r="BH118" s="4">
        <v>172</v>
      </c>
      <c r="BI118" s="42">
        <v>171</v>
      </c>
      <c r="BJ118" s="20">
        <v>171</v>
      </c>
      <c r="BK118" s="4">
        <v>172</v>
      </c>
      <c r="BL118" s="4">
        <v>172</v>
      </c>
      <c r="BM118" s="4">
        <v>172</v>
      </c>
      <c r="BN118" s="4">
        <v>172</v>
      </c>
      <c r="BO118" s="9">
        <v>172</v>
      </c>
      <c r="BP118" s="22"/>
      <c r="BQ118" s="17">
        <v>33</v>
      </c>
      <c r="BS118" s="50">
        <f t="shared" si="54"/>
        <v>0</v>
      </c>
      <c r="BT118" s="51">
        <f t="shared" si="55"/>
        <v>0</v>
      </c>
      <c r="BU118" s="51">
        <f t="shared" si="56"/>
        <v>0</v>
      </c>
      <c r="BV118" s="52" t="e">
        <f t="shared" si="57"/>
        <v>#DIV/0!</v>
      </c>
    </row>
    <row r="119" spans="1:74" ht="19.5" thickBot="1">
      <c r="A119" s="4">
        <v>250</v>
      </c>
      <c r="B119" s="4"/>
      <c r="C119" s="66"/>
      <c r="D119" s="66"/>
      <c r="E119" s="101"/>
      <c r="F119" s="145">
        <f t="shared" si="59"/>
        <v>0</v>
      </c>
      <c r="G119" s="93"/>
      <c r="H119" s="66"/>
      <c r="I119" s="1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9"/>
      <c r="AB119" s="5"/>
      <c r="AC119" s="83"/>
      <c r="AD119" s="11"/>
      <c r="AE119" s="84"/>
      <c r="AF119" s="5"/>
      <c r="AG119" s="6"/>
      <c r="AH119" s="11"/>
      <c r="AI119" s="12"/>
      <c r="AJ119" s="5"/>
      <c r="AK119" s="6"/>
      <c r="AM119" s="3">
        <v>1</v>
      </c>
      <c r="AN119" s="3">
        <v>1</v>
      </c>
      <c r="AO119" s="3">
        <v>1</v>
      </c>
      <c r="AP119" s="3">
        <v>1</v>
      </c>
      <c r="AQ119" s="3">
        <v>1</v>
      </c>
      <c r="AS119" s="17">
        <f t="shared" si="60"/>
        <v>0</v>
      </c>
      <c r="AT119" s="17">
        <f t="shared" si="61"/>
        <v>0</v>
      </c>
      <c r="AU119" s="17">
        <f t="shared" si="62"/>
        <v>0</v>
      </c>
      <c r="AV119" s="17">
        <f t="shared" si="63"/>
        <v>0</v>
      </c>
      <c r="AW119" s="17">
        <f t="shared" si="64"/>
        <v>0</v>
      </c>
      <c r="AY119" s="17">
        <f t="shared" si="53"/>
        <v>0</v>
      </c>
      <c r="BA119" s="53">
        <v>34</v>
      </c>
      <c r="BB119" s="41">
        <v>181</v>
      </c>
      <c r="BC119" s="20">
        <v>203</v>
      </c>
      <c r="BD119" s="4">
        <v>173.2</v>
      </c>
      <c r="BE119" s="4">
        <v>173.05806451612901</v>
      </c>
      <c r="BF119" s="4">
        <v>173</v>
      </c>
      <c r="BG119" s="4">
        <v>173.1</v>
      </c>
      <c r="BH119" s="4">
        <v>173</v>
      </c>
      <c r="BI119" s="42">
        <v>172</v>
      </c>
      <c r="BJ119" s="20">
        <v>172</v>
      </c>
      <c r="BK119" s="4">
        <v>173</v>
      </c>
      <c r="BL119" s="4">
        <v>173</v>
      </c>
      <c r="BM119" s="4">
        <v>173</v>
      </c>
      <c r="BN119" s="4">
        <v>173</v>
      </c>
      <c r="BO119" s="9">
        <v>173</v>
      </c>
      <c r="BP119" s="22"/>
      <c r="BQ119" s="17">
        <v>34</v>
      </c>
      <c r="BS119" s="50">
        <f t="shared" si="54"/>
        <v>0</v>
      </c>
      <c r="BT119" s="51">
        <f t="shared" si="55"/>
        <v>0</v>
      </c>
      <c r="BU119" s="51">
        <f t="shared" si="56"/>
        <v>0</v>
      </c>
      <c r="BV119" s="52" t="e">
        <f t="shared" si="57"/>
        <v>#DIV/0!</v>
      </c>
    </row>
    <row r="120" spans="1:74" ht="19.5" thickBot="1">
      <c r="A120" s="4">
        <v>251</v>
      </c>
      <c r="B120" s="4"/>
      <c r="C120" s="66"/>
      <c r="D120" s="66"/>
      <c r="E120" s="101"/>
      <c r="F120" s="145">
        <f t="shared" si="59"/>
        <v>0</v>
      </c>
      <c r="G120" s="93"/>
      <c r="H120" s="66"/>
      <c r="I120" s="1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9"/>
      <c r="AB120" s="5"/>
      <c r="AC120" s="83"/>
      <c r="AD120" s="11"/>
      <c r="AE120" s="84"/>
      <c r="AF120" s="5"/>
      <c r="AG120" s="6"/>
      <c r="AH120" s="11"/>
      <c r="AI120" s="12"/>
      <c r="AJ120" s="5"/>
      <c r="AK120" s="6"/>
      <c r="AM120" s="3">
        <v>1</v>
      </c>
      <c r="AN120" s="3">
        <v>1</v>
      </c>
      <c r="AO120" s="3">
        <v>1</v>
      </c>
      <c r="AP120" s="3">
        <v>1</v>
      </c>
      <c r="AQ120" s="3">
        <v>1</v>
      </c>
      <c r="AS120" s="17">
        <f t="shared" si="60"/>
        <v>0</v>
      </c>
      <c r="AT120" s="17">
        <f t="shared" si="61"/>
        <v>0</v>
      </c>
      <c r="AU120" s="17">
        <f t="shared" si="62"/>
        <v>0</v>
      </c>
      <c r="AV120" s="17">
        <f t="shared" si="63"/>
        <v>0</v>
      </c>
      <c r="AW120" s="17">
        <f t="shared" si="64"/>
        <v>0</v>
      </c>
      <c r="AY120" s="17">
        <f t="shared" si="53"/>
        <v>0</v>
      </c>
      <c r="BA120" s="53">
        <v>35</v>
      </c>
      <c r="BB120" s="41">
        <v>182</v>
      </c>
      <c r="BC120" s="20">
        <v>204</v>
      </c>
      <c r="BD120" s="4">
        <v>174.2</v>
      </c>
      <c r="BE120" s="4">
        <v>174.05806451612901</v>
      </c>
      <c r="BF120" s="4">
        <v>174</v>
      </c>
      <c r="BG120" s="4">
        <v>174.1</v>
      </c>
      <c r="BH120" s="4">
        <v>174</v>
      </c>
      <c r="BI120" s="42">
        <v>173</v>
      </c>
      <c r="BJ120" s="20">
        <v>173</v>
      </c>
      <c r="BK120" s="4">
        <v>174</v>
      </c>
      <c r="BL120" s="4">
        <v>174</v>
      </c>
      <c r="BM120" s="4">
        <v>174</v>
      </c>
      <c r="BN120" s="4">
        <v>174</v>
      </c>
      <c r="BO120" s="9">
        <v>174</v>
      </c>
      <c r="BP120" s="22"/>
      <c r="BQ120" s="17">
        <v>35</v>
      </c>
      <c r="BS120" s="50">
        <f t="shared" si="54"/>
        <v>0</v>
      </c>
      <c r="BT120" s="51">
        <f t="shared" si="55"/>
        <v>0</v>
      </c>
      <c r="BU120" s="51">
        <f t="shared" si="56"/>
        <v>0</v>
      </c>
      <c r="BV120" s="52" t="e">
        <f t="shared" si="57"/>
        <v>#DIV/0!</v>
      </c>
    </row>
    <row r="121" spans="1:74" ht="19.5" thickBot="1">
      <c r="A121" s="4">
        <v>252</v>
      </c>
      <c r="B121" s="4"/>
      <c r="C121" s="66"/>
      <c r="D121" s="66"/>
      <c r="E121" s="101"/>
      <c r="F121" s="145">
        <f t="shared" si="59"/>
        <v>0</v>
      </c>
      <c r="G121" s="93"/>
      <c r="H121" s="66"/>
      <c r="I121" s="1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9"/>
      <c r="AB121" s="5"/>
      <c r="AC121" s="83"/>
      <c r="AD121" s="11"/>
      <c r="AE121" s="84"/>
      <c r="AF121" s="5"/>
      <c r="AG121" s="6"/>
      <c r="AH121" s="11"/>
      <c r="AI121" s="12"/>
      <c r="AJ121" s="5"/>
      <c r="AK121" s="6"/>
      <c r="AM121" s="3">
        <v>1</v>
      </c>
      <c r="AN121" s="3">
        <v>1</v>
      </c>
      <c r="AO121" s="3">
        <v>1</v>
      </c>
      <c r="AP121" s="3">
        <v>1</v>
      </c>
      <c r="AQ121" s="3">
        <v>1</v>
      </c>
      <c r="AS121" s="17">
        <f t="shared" si="60"/>
        <v>0</v>
      </c>
      <c r="AT121" s="17">
        <f t="shared" si="61"/>
        <v>0</v>
      </c>
      <c r="AU121" s="17">
        <f t="shared" si="62"/>
        <v>0</v>
      </c>
      <c r="AV121" s="17">
        <f t="shared" si="63"/>
        <v>0</v>
      </c>
      <c r="AW121" s="17">
        <f t="shared" si="64"/>
        <v>0</v>
      </c>
      <c r="AY121" s="17">
        <f t="shared" si="53"/>
        <v>0</v>
      </c>
      <c r="BA121" s="53">
        <v>36</v>
      </c>
      <c r="BB121" s="41">
        <v>183</v>
      </c>
      <c r="BC121" s="20">
        <v>205</v>
      </c>
      <c r="BD121" s="4">
        <v>175.2</v>
      </c>
      <c r="BE121" s="4">
        <v>175.05806451612901</v>
      </c>
      <c r="BF121" s="4">
        <v>175</v>
      </c>
      <c r="BG121" s="4">
        <v>175.1</v>
      </c>
      <c r="BH121" s="4">
        <v>175</v>
      </c>
      <c r="BI121" s="42">
        <v>174</v>
      </c>
      <c r="BJ121" s="20">
        <v>174</v>
      </c>
      <c r="BK121" s="4">
        <v>175</v>
      </c>
      <c r="BL121" s="4">
        <v>175</v>
      </c>
      <c r="BM121" s="4">
        <v>175</v>
      </c>
      <c r="BN121" s="4">
        <v>175</v>
      </c>
      <c r="BO121" s="9">
        <v>175</v>
      </c>
      <c r="BP121" s="22"/>
      <c r="BQ121" s="17">
        <v>36</v>
      </c>
      <c r="BS121" s="50">
        <f t="shared" si="54"/>
        <v>0</v>
      </c>
      <c r="BT121" s="51">
        <f t="shared" si="55"/>
        <v>0</v>
      </c>
      <c r="BU121" s="51">
        <f t="shared" si="56"/>
        <v>0</v>
      </c>
      <c r="BV121" s="52" t="e">
        <f t="shared" si="57"/>
        <v>#DIV/0!</v>
      </c>
    </row>
    <row r="122" spans="1:74" ht="19.5" thickBot="1">
      <c r="A122" s="4">
        <v>253</v>
      </c>
      <c r="B122" s="4"/>
      <c r="C122" s="66"/>
      <c r="D122" s="66"/>
      <c r="E122" s="101"/>
      <c r="F122" s="145">
        <f t="shared" si="59"/>
        <v>0</v>
      </c>
      <c r="G122" s="93"/>
      <c r="H122" s="66"/>
      <c r="I122" s="1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9"/>
      <c r="AB122" s="5"/>
      <c r="AC122" s="83"/>
      <c r="AD122" s="11"/>
      <c r="AE122" s="84"/>
      <c r="AF122" s="5"/>
      <c r="AG122" s="6"/>
      <c r="AH122" s="11"/>
      <c r="AI122" s="12"/>
      <c r="AJ122" s="5"/>
      <c r="AK122" s="6"/>
      <c r="AM122" s="3">
        <v>1</v>
      </c>
      <c r="AN122" s="3">
        <v>1</v>
      </c>
      <c r="AO122" s="3">
        <v>1</v>
      </c>
      <c r="AP122" s="3">
        <v>1</v>
      </c>
      <c r="AQ122" s="3">
        <v>1</v>
      </c>
      <c r="AS122" s="17">
        <f t="shared" si="60"/>
        <v>0</v>
      </c>
      <c r="AT122" s="17">
        <f t="shared" si="61"/>
        <v>0</v>
      </c>
      <c r="AU122" s="17">
        <f t="shared" si="62"/>
        <v>0</v>
      </c>
      <c r="AV122" s="17">
        <f t="shared" si="63"/>
        <v>0</v>
      </c>
      <c r="AW122" s="17">
        <f t="shared" si="64"/>
        <v>0</v>
      </c>
      <c r="AY122" s="17">
        <f t="shared" si="53"/>
        <v>0</v>
      </c>
      <c r="BA122" s="53">
        <v>37</v>
      </c>
      <c r="BB122" s="41">
        <v>184</v>
      </c>
      <c r="BC122" s="20">
        <v>206</v>
      </c>
      <c r="BD122" s="4">
        <v>176.2</v>
      </c>
      <c r="BE122" s="4">
        <v>176.05806451612901</v>
      </c>
      <c r="BF122" s="4">
        <v>176</v>
      </c>
      <c r="BG122" s="4">
        <v>176.1</v>
      </c>
      <c r="BH122" s="4">
        <v>176</v>
      </c>
      <c r="BI122" s="42">
        <v>175</v>
      </c>
      <c r="BJ122" s="20">
        <v>175</v>
      </c>
      <c r="BK122" s="4">
        <v>176</v>
      </c>
      <c r="BL122" s="4">
        <v>176</v>
      </c>
      <c r="BM122" s="4">
        <v>176</v>
      </c>
      <c r="BN122" s="4">
        <v>176</v>
      </c>
      <c r="BO122" s="9">
        <v>176</v>
      </c>
      <c r="BP122" s="22"/>
      <c r="BQ122" s="17">
        <v>37</v>
      </c>
      <c r="BS122" s="50">
        <f t="shared" si="54"/>
        <v>0</v>
      </c>
      <c r="BT122" s="51">
        <f t="shared" si="55"/>
        <v>0</v>
      </c>
      <c r="BU122" s="51">
        <f t="shared" si="56"/>
        <v>0</v>
      </c>
      <c r="BV122" s="52" t="e">
        <f t="shared" si="57"/>
        <v>#DIV/0!</v>
      </c>
    </row>
    <row r="123" spans="1:74" ht="19.5" thickBot="1">
      <c r="A123" s="4">
        <v>254</v>
      </c>
      <c r="B123" s="4"/>
      <c r="C123" s="66"/>
      <c r="D123" s="66"/>
      <c r="E123" s="101"/>
      <c r="F123" s="145">
        <f t="shared" si="59"/>
        <v>0</v>
      </c>
      <c r="G123" s="93"/>
      <c r="H123" s="66"/>
      <c r="I123" s="1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9"/>
      <c r="AB123" s="5"/>
      <c r="AC123" s="83"/>
      <c r="AD123" s="11"/>
      <c r="AE123" s="84"/>
      <c r="AF123" s="5"/>
      <c r="AG123" s="6"/>
      <c r="AH123" s="11"/>
      <c r="AI123" s="12"/>
      <c r="AJ123" s="5"/>
      <c r="AK123" s="6"/>
      <c r="AM123" s="3">
        <v>1</v>
      </c>
      <c r="AN123" s="3">
        <v>1</v>
      </c>
      <c r="AO123" s="3">
        <v>1</v>
      </c>
      <c r="AP123" s="3">
        <v>1</v>
      </c>
      <c r="AQ123" s="3">
        <v>1</v>
      </c>
      <c r="AS123" s="17">
        <f t="shared" si="60"/>
        <v>0</v>
      </c>
      <c r="AT123" s="17">
        <f t="shared" si="61"/>
        <v>0</v>
      </c>
      <c r="AU123" s="17">
        <f t="shared" si="62"/>
        <v>0</v>
      </c>
      <c r="AV123" s="17">
        <f t="shared" si="63"/>
        <v>0</v>
      </c>
      <c r="AW123" s="17">
        <f t="shared" si="64"/>
        <v>0</v>
      </c>
      <c r="AY123" s="17">
        <f t="shared" si="53"/>
        <v>0</v>
      </c>
      <c r="BA123" s="53">
        <v>38</v>
      </c>
      <c r="BB123" s="41">
        <v>185</v>
      </c>
      <c r="BC123" s="20">
        <v>207</v>
      </c>
      <c r="BD123" s="4">
        <v>177.2</v>
      </c>
      <c r="BE123" s="4">
        <v>177.05806451612901</v>
      </c>
      <c r="BF123" s="4">
        <v>177</v>
      </c>
      <c r="BG123" s="4">
        <v>177.1</v>
      </c>
      <c r="BH123" s="4">
        <v>177</v>
      </c>
      <c r="BI123" s="42">
        <v>176</v>
      </c>
      <c r="BJ123" s="20">
        <v>176</v>
      </c>
      <c r="BK123" s="4">
        <v>177</v>
      </c>
      <c r="BL123" s="4">
        <v>177</v>
      </c>
      <c r="BM123" s="4">
        <v>177</v>
      </c>
      <c r="BN123" s="4">
        <v>177</v>
      </c>
      <c r="BO123" s="9">
        <v>177</v>
      </c>
      <c r="BP123" s="22"/>
      <c r="BQ123" s="17">
        <v>38</v>
      </c>
      <c r="BS123" s="50">
        <f t="shared" si="54"/>
        <v>0</v>
      </c>
      <c r="BT123" s="51">
        <f t="shared" si="55"/>
        <v>0</v>
      </c>
      <c r="BU123" s="51">
        <f t="shared" si="56"/>
        <v>0</v>
      </c>
      <c r="BV123" s="52" t="e">
        <f t="shared" si="57"/>
        <v>#DIV/0!</v>
      </c>
    </row>
    <row r="124" spans="1:74" ht="19.5" thickBot="1">
      <c r="A124" s="4">
        <v>255</v>
      </c>
      <c r="B124" s="4"/>
      <c r="C124" s="66"/>
      <c r="D124" s="66"/>
      <c r="E124" s="101"/>
      <c r="F124" s="145">
        <f t="shared" si="59"/>
        <v>0</v>
      </c>
      <c r="G124" s="93"/>
      <c r="H124" s="66"/>
      <c r="I124" s="1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9"/>
      <c r="AB124" s="5"/>
      <c r="AC124" s="83"/>
      <c r="AD124" s="11"/>
      <c r="AE124" s="84"/>
      <c r="AF124" s="5"/>
      <c r="AG124" s="6"/>
      <c r="AH124" s="11"/>
      <c r="AI124" s="12"/>
      <c r="AJ124" s="5"/>
      <c r="AK124" s="6"/>
      <c r="AM124" s="3">
        <v>1</v>
      </c>
      <c r="AN124" s="3">
        <v>1</v>
      </c>
      <c r="AO124" s="3">
        <v>1</v>
      </c>
      <c r="AP124" s="3">
        <v>1</v>
      </c>
      <c r="AQ124" s="3">
        <v>1</v>
      </c>
      <c r="AS124" s="17">
        <f t="shared" si="60"/>
        <v>0</v>
      </c>
      <c r="AT124" s="17">
        <f t="shared" si="61"/>
        <v>0</v>
      </c>
      <c r="AU124" s="17">
        <f t="shared" si="62"/>
        <v>0</v>
      </c>
      <c r="AV124" s="17">
        <f t="shared" si="63"/>
        <v>0</v>
      </c>
      <c r="AW124" s="17">
        <f t="shared" si="64"/>
        <v>0</v>
      </c>
      <c r="AY124" s="17">
        <f t="shared" si="53"/>
        <v>0</v>
      </c>
      <c r="BA124" s="53">
        <v>39</v>
      </c>
      <c r="BB124" s="41">
        <v>186</v>
      </c>
      <c r="BC124" s="20">
        <v>208</v>
      </c>
      <c r="BD124" s="4">
        <v>178.2</v>
      </c>
      <c r="BE124" s="4">
        <v>178.05806451612901</v>
      </c>
      <c r="BF124" s="4">
        <v>178</v>
      </c>
      <c r="BG124" s="4">
        <v>178.1</v>
      </c>
      <c r="BH124" s="4">
        <v>178</v>
      </c>
      <c r="BI124" s="42">
        <v>177</v>
      </c>
      <c r="BJ124" s="20">
        <v>177</v>
      </c>
      <c r="BK124" s="4">
        <v>178</v>
      </c>
      <c r="BL124" s="4">
        <v>178</v>
      </c>
      <c r="BM124" s="4">
        <v>178</v>
      </c>
      <c r="BN124" s="4">
        <v>178</v>
      </c>
      <c r="BO124" s="9">
        <v>178</v>
      </c>
      <c r="BP124" s="22"/>
      <c r="BQ124" s="17">
        <v>39</v>
      </c>
      <c r="BS124" s="50">
        <f t="shared" si="54"/>
        <v>0</v>
      </c>
      <c r="BT124" s="51">
        <f t="shared" si="55"/>
        <v>0</v>
      </c>
      <c r="BU124" s="51">
        <f t="shared" si="56"/>
        <v>0</v>
      </c>
      <c r="BV124" s="52" t="e">
        <f t="shared" si="57"/>
        <v>#DIV/0!</v>
      </c>
    </row>
    <row r="125" spans="1:74" ht="19.5" thickBot="1">
      <c r="A125" s="4">
        <v>256</v>
      </c>
      <c r="B125" s="4"/>
      <c r="C125" s="66"/>
      <c r="D125" s="66"/>
      <c r="E125" s="101"/>
      <c r="F125" s="145">
        <f t="shared" si="59"/>
        <v>0</v>
      </c>
      <c r="G125" s="93"/>
      <c r="H125" s="66"/>
      <c r="I125" s="1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9"/>
      <c r="AB125" s="5"/>
      <c r="AC125" s="83"/>
      <c r="AD125" s="11"/>
      <c r="AE125" s="84"/>
      <c r="AF125" s="5"/>
      <c r="AG125" s="6"/>
      <c r="AH125" s="11"/>
      <c r="AI125" s="12"/>
      <c r="AJ125" s="5"/>
      <c r="AK125" s="6"/>
      <c r="AM125" s="3">
        <v>1</v>
      </c>
      <c r="AN125" s="3">
        <v>1</v>
      </c>
      <c r="AO125" s="3">
        <v>1</v>
      </c>
      <c r="AP125" s="3">
        <v>1</v>
      </c>
      <c r="AQ125" s="3">
        <v>1</v>
      </c>
      <c r="AS125" s="17">
        <f t="shared" si="60"/>
        <v>0</v>
      </c>
      <c r="AT125" s="17">
        <f t="shared" si="61"/>
        <v>0</v>
      </c>
      <c r="AU125" s="17">
        <f t="shared" si="62"/>
        <v>0</v>
      </c>
      <c r="AV125" s="17">
        <f t="shared" si="63"/>
        <v>0</v>
      </c>
      <c r="AW125" s="17">
        <f t="shared" si="64"/>
        <v>0</v>
      </c>
      <c r="AY125" s="17">
        <f t="shared" si="53"/>
        <v>0</v>
      </c>
      <c r="BA125" s="53">
        <v>40</v>
      </c>
      <c r="BB125" s="41">
        <v>187</v>
      </c>
      <c r="BC125" s="20">
        <v>209</v>
      </c>
      <c r="BD125" s="4">
        <v>179.2</v>
      </c>
      <c r="BE125" s="4">
        <v>179.05806451612901</v>
      </c>
      <c r="BF125" s="4">
        <v>179</v>
      </c>
      <c r="BG125" s="4">
        <v>179.1</v>
      </c>
      <c r="BH125" s="4">
        <v>179</v>
      </c>
      <c r="BI125" s="42">
        <v>178</v>
      </c>
      <c r="BJ125" s="20">
        <v>178</v>
      </c>
      <c r="BK125" s="4">
        <v>179</v>
      </c>
      <c r="BL125" s="4">
        <v>179</v>
      </c>
      <c r="BM125" s="4">
        <v>179</v>
      </c>
      <c r="BN125" s="4">
        <v>179</v>
      </c>
      <c r="BO125" s="9">
        <v>179</v>
      </c>
      <c r="BP125" s="22"/>
      <c r="BQ125" s="17">
        <v>40</v>
      </c>
      <c r="BS125" s="50">
        <f t="shared" si="54"/>
        <v>0</v>
      </c>
      <c r="BT125" s="51">
        <f t="shared" si="55"/>
        <v>0</v>
      </c>
      <c r="BU125" s="51">
        <f t="shared" si="56"/>
        <v>0</v>
      </c>
      <c r="BV125" s="52" t="e">
        <f t="shared" si="57"/>
        <v>#DIV/0!</v>
      </c>
    </row>
    <row r="126" spans="1:74" ht="19.5" thickBot="1">
      <c r="A126" s="4">
        <v>257</v>
      </c>
      <c r="B126" s="4"/>
      <c r="C126" s="66"/>
      <c r="D126" s="66"/>
      <c r="E126" s="101"/>
      <c r="F126" s="145">
        <f t="shared" si="59"/>
        <v>0</v>
      </c>
      <c r="G126" s="93"/>
      <c r="H126" s="66"/>
      <c r="I126" s="1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9"/>
      <c r="AB126" s="5"/>
      <c r="AC126" s="83"/>
      <c r="AD126" s="11"/>
      <c r="AE126" s="84"/>
      <c r="AF126" s="5"/>
      <c r="AG126" s="6"/>
      <c r="AH126" s="11"/>
      <c r="AI126" s="12"/>
      <c r="AJ126" s="5"/>
      <c r="AK126" s="6"/>
      <c r="AM126" s="3">
        <v>1</v>
      </c>
      <c r="AN126" s="3">
        <v>1</v>
      </c>
      <c r="AO126" s="3">
        <v>1</v>
      </c>
      <c r="AP126" s="3">
        <v>1</v>
      </c>
      <c r="AQ126" s="3">
        <v>1</v>
      </c>
      <c r="AS126" s="17">
        <f t="shared" si="60"/>
        <v>0</v>
      </c>
      <c r="AT126" s="17">
        <f t="shared" si="61"/>
        <v>0</v>
      </c>
      <c r="AU126" s="17">
        <f t="shared" si="62"/>
        <v>0</v>
      </c>
      <c r="AV126" s="17">
        <f t="shared" si="63"/>
        <v>0</v>
      </c>
      <c r="AW126" s="17">
        <f t="shared" si="64"/>
        <v>0</v>
      </c>
      <c r="AY126" s="17">
        <f t="shared" si="53"/>
        <v>0</v>
      </c>
      <c r="BA126" s="53">
        <v>41</v>
      </c>
      <c r="BB126" s="41">
        <v>188</v>
      </c>
      <c r="BC126" s="20">
        <v>210</v>
      </c>
      <c r="BD126" s="4">
        <v>180.2</v>
      </c>
      <c r="BE126" s="4">
        <v>180.05806451612901</v>
      </c>
      <c r="BF126" s="4">
        <v>180</v>
      </c>
      <c r="BG126" s="4">
        <v>180.1</v>
      </c>
      <c r="BH126" s="4">
        <v>180</v>
      </c>
      <c r="BI126" s="42">
        <v>179</v>
      </c>
      <c r="BJ126" s="20">
        <v>179</v>
      </c>
      <c r="BK126" s="4">
        <v>180</v>
      </c>
      <c r="BL126" s="4">
        <v>180</v>
      </c>
      <c r="BM126" s="4">
        <v>180</v>
      </c>
      <c r="BN126" s="4">
        <v>180</v>
      </c>
      <c r="BO126" s="9">
        <v>180</v>
      </c>
      <c r="BP126" s="22"/>
      <c r="BQ126" s="17">
        <v>41</v>
      </c>
      <c r="BS126" s="50">
        <f t="shared" si="54"/>
        <v>0</v>
      </c>
      <c r="BT126" s="51">
        <f t="shared" si="55"/>
        <v>0</v>
      </c>
      <c r="BU126" s="51">
        <f t="shared" si="56"/>
        <v>0</v>
      </c>
      <c r="BV126" s="52" t="e">
        <f t="shared" si="57"/>
        <v>#DIV/0!</v>
      </c>
    </row>
    <row r="127" spans="1:74" ht="19.5" thickBot="1">
      <c r="A127" s="4">
        <v>258</v>
      </c>
      <c r="B127" s="4"/>
      <c r="C127" s="66"/>
      <c r="D127" s="66"/>
      <c r="E127" s="101"/>
      <c r="F127" s="145">
        <f t="shared" si="59"/>
        <v>0</v>
      </c>
      <c r="G127" s="93"/>
      <c r="H127" s="66"/>
      <c r="I127" s="1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9"/>
      <c r="AB127" s="5"/>
      <c r="AC127" s="83"/>
      <c r="AD127" s="11"/>
      <c r="AE127" s="84"/>
      <c r="AF127" s="5"/>
      <c r="AG127" s="6"/>
      <c r="AH127" s="11"/>
      <c r="AI127" s="12"/>
      <c r="AJ127" s="5"/>
      <c r="AK127" s="6"/>
      <c r="AM127" s="3">
        <v>1</v>
      </c>
      <c r="AN127" s="3">
        <v>1</v>
      </c>
      <c r="AO127" s="3">
        <v>1</v>
      </c>
      <c r="AP127" s="3">
        <v>1</v>
      </c>
      <c r="AQ127" s="3">
        <v>1</v>
      </c>
      <c r="AS127" s="17">
        <f t="shared" si="60"/>
        <v>0</v>
      </c>
      <c r="AT127" s="17">
        <f t="shared" si="61"/>
        <v>0</v>
      </c>
      <c r="AU127" s="17">
        <f t="shared" si="62"/>
        <v>0</v>
      </c>
      <c r="AV127" s="17">
        <f t="shared" si="63"/>
        <v>0</v>
      </c>
      <c r="AW127" s="17">
        <f t="shared" si="64"/>
        <v>0</v>
      </c>
      <c r="AY127" s="17">
        <f t="shared" si="53"/>
        <v>0</v>
      </c>
      <c r="BA127" s="53">
        <v>42</v>
      </c>
      <c r="BB127" s="41">
        <v>189</v>
      </c>
      <c r="BC127" s="20">
        <v>211</v>
      </c>
      <c r="BD127" s="4">
        <v>181.2</v>
      </c>
      <c r="BE127" s="4">
        <v>181.05806451612901</v>
      </c>
      <c r="BF127" s="4">
        <v>181</v>
      </c>
      <c r="BG127" s="4">
        <v>181.1</v>
      </c>
      <c r="BH127" s="4">
        <v>181</v>
      </c>
      <c r="BI127" s="42">
        <v>180</v>
      </c>
      <c r="BJ127" s="20">
        <v>180</v>
      </c>
      <c r="BK127" s="4">
        <v>181</v>
      </c>
      <c r="BL127" s="4">
        <v>181</v>
      </c>
      <c r="BM127" s="4">
        <v>181</v>
      </c>
      <c r="BN127" s="4">
        <v>181</v>
      </c>
      <c r="BO127" s="9">
        <v>181</v>
      </c>
      <c r="BP127" s="22"/>
      <c r="BQ127" s="17">
        <v>42</v>
      </c>
      <c r="BS127" s="50">
        <f t="shared" si="54"/>
        <v>0</v>
      </c>
      <c r="BT127" s="51">
        <f t="shared" si="55"/>
        <v>0</v>
      </c>
      <c r="BU127" s="51">
        <f t="shared" si="56"/>
        <v>0</v>
      </c>
      <c r="BV127" s="52" t="e">
        <f t="shared" si="57"/>
        <v>#DIV/0!</v>
      </c>
    </row>
    <row r="128" spans="1:74" ht="19.5" thickBot="1">
      <c r="A128" s="4">
        <v>259</v>
      </c>
      <c r="B128" s="4"/>
      <c r="C128" s="66"/>
      <c r="D128" s="66"/>
      <c r="E128" s="101"/>
      <c r="F128" s="145">
        <f t="shared" si="59"/>
        <v>0</v>
      </c>
      <c r="G128" s="93"/>
      <c r="H128" s="66"/>
      <c r="I128" s="1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9"/>
      <c r="AB128" s="5"/>
      <c r="AC128" s="83"/>
      <c r="AD128" s="11"/>
      <c r="AE128" s="84"/>
      <c r="AF128" s="5"/>
      <c r="AG128" s="6"/>
      <c r="AH128" s="11"/>
      <c r="AI128" s="12"/>
      <c r="AJ128" s="5"/>
      <c r="AK128" s="6"/>
      <c r="AM128" s="3">
        <v>1</v>
      </c>
      <c r="AN128" s="3">
        <v>1</v>
      </c>
      <c r="AO128" s="3">
        <v>1</v>
      </c>
      <c r="AP128" s="3">
        <v>1</v>
      </c>
      <c r="AQ128" s="3">
        <v>1</v>
      </c>
      <c r="AS128" s="17">
        <f t="shared" si="60"/>
        <v>0</v>
      </c>
      <c r="AT128" s="17">
        <f t="shared" si="61"/>
        <v>0</v>
      </c>
      <c r="AU128" s="17">
        <f t="shared" si="62"/>
        <v>0</v>
      </c>
      <c r="AV128" s="17">
        <f t="shared" si="63"/>
        <v>0</v>
      </c>
      <c r="AW128" s="17">
        <f t="shared" si="64"/>
        <v>0</v>
      </c>
      <c r="AY128" s="17">
        <f t="shared" si="53"/>
        <v>0</v>
      </c>
      <c r="BA128" s="53">
        <v>43</v>
      </c>
      <c r="BB128" s="41">
        <v>190</v>
      </c>
      <c r="BC128" s="20">
        <v>212</v>
      </c>
      <c r="BD128" s="4">
        <v>182.2</v>
      </c>
      <c r="BE128" s="4">
        <v>182.05806451612901</v>
      </c>
      <c r="BF128" s="4">
        <v>182</v>
      </c>
      <c r="BG128" s="4">
        <v>182.1</v>
      </c>
      <c r="BH128" s="4">
        <v>182</v>
      </c>
      <c r="BI128" s="42">
        <v>181</v>
      </c>
      <c r="BJ128" s="20">
        <v>181</v>
      </c>
      <c r="BK128" s="4">
        <v>182</v>
      </c>
      <c r="BL128" s="4">
        <v>182</v>
      </c>
      <c r="BM128" s="4">
        <v>182</v>
      </c>
      <c r="BN128" s="4">
        <v>182</v>
      </c>
      <c r="BO128" s="9">
        <v>182</v>
      </c>
      <c r="BP128" s="22"/>
      <c r="BQ128" s="17">
        <v>43</v>
      </c>
      <c r="BS128" s="50">
        <f t="shared" si="54"/>
        <v>0</v>
      </c>
      <c r="BT128" s="51">
        <f t="shared" si="55"/>
        <v>0</v>
      </c>
      <c r="BU128" s="51">
        <f t="shared" si="56"/>
        <v>0</v>
      </c>
      <c r="BV128" s="52" t="e">
        <f t="shared" si="57"/>
        <v>#DIV/0!</v>
      </c>
    </row>
    <row r="129" spans="1:74" ht="19.5" thickBot="1">
      <c r="A129" s="4">
        <v>260</v>
      </c>
      <c r="B129" s="4"/>
      <c r="C129" s="66"/>
      <c r="D129" s="66"/>
      <c r="E129" s="101"/>
      <c r="F129" s="145">
        <f t="shared" si="59"/>
        <v>0</v>
      </c>
      <c r="G129" s="93"/>
      <c r="H129" s="66"/>
      <c r="I129" s="1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9"/>
      <c r="AB129" s="5"/>
      <c r="AC129" s="83"/>
      <c r="AD129" s="11"/>
      <c r="AE129" s="84"/>
      <c r="AF129" s="5"/>
      <c r="AG129" s="6"/>
      <c r="AH129" s="11"/>
      <c r="AI129" s="12"/>
      <c r="AJ129" s="5"/>
      <c r="AK129" s="6"/>
      <c r="AM129" s="3">
        <v>1</v>
      </c>
      <c r="AN129" s="3">
        <v>1</v>
      </c>
      <c r="AO129" s="3">
        <v>1</v>
      </c>
      <c r="AP129" s="3">
        <v>1</v>
      </c>
      <c r="AQ129" s="3">
        <v>1</v>
      </c>
      <c r="AS129" s="17">
        <f t="shared" si="60"/>
        <v>0</v>
      </c>
      <c r="AT129" s="17">
        <f t="shared" si="61"/>
        <v>0</v>
      </c>
      <c r="AU129" s="17">
        <f t="shared" si="62"/>
        <v>0</v>
      </c>
      <c r="AV129" s="17">
        <f t="shared" si="63"/>
        <v>0</v>
      </c>
      <c r="AW129" s="17">
        <f t="shared" si="64"/>
        <v>0</v>
      </c>
      <c r="AY129" s="17">
        <f t="shared" si="53"/>
        <v>0</v>
      </c>
      <c r="BA129" s="53">
        <v>44</v>
      </c>
      <c r="BB129" s="41">
        <v>191</v>
      </c>
      <c r="BC129" s="20">
        <v>213</v>
      </c>
      <c r="BD129" s="4">
        <v>183.2</v>
      </c>
      <c r="BE129" s="4">
        <v>183.05806451612901</v>
      </c>
      <c r="BF129" s="4">
        <v>183</v>
      </c>
      <c r="BG129" s="4">
        <v>183.1</v>
      </c>
      <c r="BH129" s="4">
        <v>183</v>
      </c>
      <c r="BI129" s="42">
        <v>182</v>
      </c>
      <c r="BJ129" s="20">
        <v>182</v>
      </c>
      <c r="BK129" s="4">
        <v>183</v>
      </c>
      <c r="BL129" s="4">
        <v>183</v>
      </c>
      <c r="BM129" s="4">
        <v>183</v>
      </c>
      <c r="BN129" s="4">
        <v>183</v>
      </c>
      <c r="BO129" s="9">
        <v>183</v>
      </c>
      <c r="BP129" s="22"/>
      <c r="BQ129" s="17">
        <v>44</v>
      </c>
      <c r="BS129" s="50">
        <f t="shared" si="54"/>
        <v>0</v>
      </c>
      <c r="BT129" s="51">
        <f t="shared" si="55"/>
        <v>0</v>
      </c>
      <c r="BU129" s="51">
        <f t="shared" si="56"/>
        <v>0</v>
      </c>
      <c r="BV129" s="52" t="e">
        <f t="shared" si="57"/>
        <v>#DIV/0!</v>
      </c>
    </row>
    <row r="130" spans="1:74" ht="19.5" thickBot="1">
      <c r="A130" s="4">
        <v>261</v>
      </c>
      <c r="B130" s="4"/>
      <c r="C130" s="66"/>
      <c r="D130" s="66"/>
      <c r="E130" s="101"/>
      <c r="F130" s="145">
        <f t="shared" si="59"/>
        <v>0</v>
      </c>
      <c r="G130" s="93"/>
      <c r="H130" s="66"/>
      <c r="I130" s="1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9"/>
      <c r="AB130" s="5"/>
      <c r="AC130" s="83"/>
      <c r="AD130" s="11"/>
      <c r="AE130" s="84"/>
      <c r="AF130" s="5"/>
      <c r="AG130" s="6"/>
      <c r="AH130" s="11"/>
      <c r="AI130" s="12"/>
      <c r="AJ130" s="5"/>
      <c r="AK130" s="6"/>
      <c r="AM130" s="3">
        <v>45</v>
      </c>
      <c r="AN130" s="3">
        <v>45</v>
      </c>
      <c r="AO130" s="3">
        <v>45</v>
      </c>
      <c r="AP130" s="3">
        <v>45</v>
      </c>
      <c r="AQ130" s="3">
        <v>45</v>
      </c>
      <c r="AS130" s="17">
        <f t="shared" si="60"/>
        <v>0</v>
      </c>
      <c r="AT130" s="17">
        <f t="shared" si="61"/>
        <v>0</v>
      </c>
      <c r="AU130" s="17">
        <f t="shared" si="62"/>
        <v>0</v>
      </c>
      <c r="AV130" s="17">
        <f t="shared" si="63"/>
        <v>0</v>
      </c>
      <c r="AW130" s="17">
        <f t="shared" si="64"/>
        <v>0</v>
      </c>
      <c r="AY130" s="17">
        <f t="shared" si="53"/>
        <v>0</v>
      </c>
      <c r="BA130" s="53">
        <v>45</v>
      </c>
      <c r="BB130" s="41">
        <v>192</v>
      </c>
      <c r="BC130" s="20">
        <v>214</v>
      </c>
      <c r="BD130" s="4">
        <v>184.2</v>
      </c>
      <c r="BE130" s="4">
        <v>184.05806451612901</v>
      </c>
      <c r="BF130" s="4">
        <v>184</v>
      </c>
      <c r="BG130" s="4">
        <v>184.1</v>
      </c>
      <c r="BH130" s="4">
        <v>184</v>
      </c>
      <c r="BI130" s="42">
        <v>183</v>
      </c>
      <c r="BJ130" s="20">
        <v>183</v>
      </c>
      <c r="BK130" s="4">
        <v>184</v>
      </c>
      <c r="BL130" s="4">
        <v>184</v>
      </c>
      <c r="BM130" s="4">
        <v>184</v>
      </c>
      <c r="BN130" s="4">
        <v>184</v>
      </c>
      <c r="BO130" s="9">
        <v>184</v>
      </c>
      <c r="BP130" s="22"/>
      <c r="BQ130" s="17">
        <v>45</v>
      </c>
      <c r="BS130" s="50">
        <f t="shared" si="54"/>
        <v>0</v>
      </c>
      <c r="BT130" s="51">
        <f t="shared" si="55"/>
        <v>0</v>
      </c>
      <c r="BU130" s="51">
        <f t="shared" si="56"/>
        <v>0</v>
      </c>
      <c r="BV130" s="52" t="e">
        <f t="shared" si="57"/>
        <v>#DIV/0!</v>
      </c>
    </row>
    <row r="131" spans="1:74" ht="19.5" thickBot="1">
      <c r="A131" s="4">
        <v>262</v>
      </c>
      <c r="B131" s="4"/>
      <c r="C131" s="66"/>
      <c r="D131" s="66"/>
      <c r="E131" s="101"/>
      <c r="F131" s="145">
        <f t="shared" si="59"/>
        <v>0</v>
      </c>
      <c r="G131" s="93"/>
      <c r="H131" s="66"/>
      <c r="I131" s="1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9"/>
      <c r="AB131" s="5"/>
      <c r="AC131" s="83"/>
      <c r="AD131" s="11"/>
      <c r="AE131" s="84"/>
      <c r="AF131" s="5"/>
      <c r="AG131" s="6"/>
      <c r="AH131" s="11"/>
      <c r="AI131" s="12"/>
      <c r="AJ131" s="5"/>
      <c r="AK131" s="6"/>
      <c r="AM131" s="3">
        <v>46</v>
      </c>
      <c r="AN131" s="3">
        <v>46</v>
      </c>
      <c r="AO131" s="3">
        <v>46</v>
      </c>
      <c r="AP131" s="3">
        <v>46</v>
      </c>
      <c r="AQ131" s="3">
        <v>46</v>
      </c>
      <c r="AS131" s="17">
        <f t="shared" si="60"/>
        <v>0</v>
      </c>
      <c r="AT131" s="17">
        <f t="shared" si="61"/>
        <v>0</v>
      </c>
      <c r="AU131" s="17">
        <f t="shared" si="62"/>
        <v>0</v>
      </c>
      <c r="AV131" s="17">
        <f t="shared" si="63"/>
        <v>0</v>
      </c>
      <c r="AW131" s="17">
        <f t="shared" si="64"/>
        <v>0</v>
      </c>
      <c r="AY131" s="17">
        <f t="shared" si="53"/>
        <v>0</v>
      </c>
      <c r="BA131" s="53">
        <v>46</v>
      </c>
      <c r="BB131" s="41">
        <v>193</v>
      </c>
      <c r="BC131" s="20">
        <v>215</v>
      </c>
      <c r="BD131" s="4">
        <v>185.2</v>
      </c>
      <c r="BE131" s="4">
        <v>185.05806451612901</v>
      </c>
      <c r="BF131" s="4">
        <v>185</v>
      </c>
      <c r="BG131" s="4">
        <v>185.1</v>
      </c>
      <c r="BH131" s="4">
        <v>185</v>
      </c>
      <c r="BI131" s="42">
        <v>184</v>
      </c>
      <c r="BJ131" s="20">
        <v>184</v>
      </c>
      <c r="BK131" s="4">
        <v>185</v>
      </c>
      <c r="BL131" s="4">
        <v>185</v>
      </c>
      <c r="BM131" s="4">
        <v>185</v>
      </c>
      <c r="BN131" s="4">
        <v>185</v>
      </c>
      <c r="BO131" s="9">
        <v>185</v>
      </c>
      <c r="BP131" s="22"/>
      <c r="BQ131" s="17">
        <v>46</v>
      </c>
      <c r="BS131" s="50">
        <f t="shared" si="54"/>
        <v>0</v>
      </c>
      <c r="BT131" s="51">
        <f t="shared" si="55"/>
        <v>0</v>
      </c>
      <c r="BU131" s="51">
        <f t="shared" si="56"/>
        <v>0</v>
      </c>
      <c r="BV131" s="52" t="e">
        <f t="shared" si="57"/>
        <v>#DIV/0!</v>
      </c>
    </row>
    <row r="132" spans="1:74" ht="19.5" thickBot="1">
      <c r="A132" s="4">
        <v>263</v>
      </c>
      <c r="B132" s="4"/>
      <c r="C132" s="66"/>
      <c r="D132" s="66"/>
      <c r="E132" s="101"/>
      <c r="F132" s="145">
        <f t="shared" si="59"/>
        <v>0</v>
      </c>
      <c r="G132" s="93"/>
      <c r="H132" s="66"/>
      <c r="I132" s="1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9"/>
      <c r="AB132" s="5"/>
      <c r="AC132" s="83"/>
      <c r="AD132" s="11"/>
      <c r="AE132" s="84"/>
      <c r="AF132" s="5"/>
      <c r="AG132" s="6"/>
      <c r="AH132" s="11"/>
      <c r="AI132" s="12"/>
      <c r="AJ132" s="5"/>
      <c r="AK132" s="6"/>
      <c r="AM132" s="3">
        <v>47</v>
      </c>
      <c r="AN132" s="3">
        <v>47</v>
      </c>
      <c r="AO132" s="3">
        <v>47</v>
      </c>
      <c r="AP132" s="3">
        <v>47</v>
      </c>
      <c r="AQ132" s="3">
        <v>47</v>
      </c>
      <c r="AS132" s="17">
        <f t="shared" si="60"/>
        <v>0</v>
      </c>
      <c r="AT132" s="17">
        <f t="shared" si="61"/>
        <v>0</v>
      </c>
      <c r="AU132" s="17">
        <f t="shared" si="62"/>
        <v>0</v>
      </c>
      <c r="AV132" s="17">
        <f t="shared" si="63"/>
        <v>0</v>
      </c>
      <c r="AW132" s="17">
        <f t="shared" si="64"/>
        <v>0</v>
      </c>
      <c r="AY132" s="17">
        <f t="shared" si="53"/>
        <v>0</v>
      </c>
      <c r="BA132" s="53">
        <v>47</v>
      </c>
      <c r="BB132" s="41">
        <v>194</v>
      </c>
      <c r="BC132" s="20">
        <v>216</v>
      </c>
      <c r="BD132" s="4">
        <v>186.2</v>
      </c>
      <c r="BE132" s="4">
        <v>186.05806451612901</v>
      </c>
      <c r="BF132" s="4">
        <v>186</v>
      </c>
      <c r="BG132" s="4">
        <v>186.1</v>
      </c>
      <c r="BH132" s="4">
        <v>186</v>
      </c>
      <c r="BI132" s="42">
        <v>185</v>
      </c>
      <c r="BJ132" s="20">
        <v>185</v>
      </c>
      <c r="BK132" s="4">
        <v>186</v>
      </c>
      <c r="BL132" s="4">
        <v>186</v>
      </c>
      <c r="BM132" s="4">
        <v>186</v>
      </c>
      <c r="BN132" s="4">
        <v>186</v>
      </c>
      <c r="BO132" s="9">
        <v>186</v>
      </c>
      <c r="BP132" s="22"/>
      <c r="BQ132" s="17">
        <v>47</v>
      </c>
      <c r="BS132" s="50">
        <f t="shared" si="54"/>
        <v>0</v>
      </c>
      <c r="BT132" s="51">
        <f t="shared" si="55"/>
        <v>0</v>
      </c>
      <c r="BU132" s="51">
        <f t="shared" si="56"/>
        <v>0</v>
      </c>
      <c r="BV132" s="52" t="e">
        <f t="shared" si="57"/>
        <v>#DIV/0!</v>
      </c>
    </row>
    <row r="133" spans="1:74" ht="19.5" thickBot="1">
      <c r="A133" s="4">
        <v>264</v>
      </c>
      <c r="B133" s="4"/>
      <c r="C133" s="66"/>
      <c r="D133" s="66"/>
      <c r="E133" s="101"/>
      <c r="F133" s="145">
        <f t="shared" si="59"/>
        <v>0</v>
      </c>
      <c r="G133" s="93"/>
      <c r="H133" s="66"/>
      <c r="I133" s="1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9"/>
      <c r="AB133" s="5"/>
      <c r="AC133" s="83"/>
      <c r="AD133" s="11"/>
      <c r="AE133" s="84"/>
      <c r="AF133" s="5"/>
      <c r="AG133" s="6"/>
      <c r="AH133" s="11"/>
      <c r="AI133" s="12"/>
      <c r="AJ133" s="5"/>
      <c r="AK133" s="6"/>
      <c r="AM133" s="3">
        <v>48</v>
      </c>
      <c r="AN133" s="3">
        <v>48</v>
      </c>
      <c r="AO133" s="3">
        <v>48</v>
      </c>
      <c r="AP133" s="3">
        <v>48</v>
      </c>
      <c r="AQ133" s="3">
        <v>48</v>
      </c>
      <c r="AS133" s="17">
        <f t="shared" si="60"/>
        <v>0</v>
      </c>
      <c r="AT133" s="17">
        <f t="shared" si="61"/>
        <v>0</v>
      </c>
      <c r="AU133" s="17">
        <f t="shared" si="62"/>
        <v>0</v>
      </c>
      <c r="AV133" s="17">
        <f t="shared" si="63"/>
        <v>0</v>
      </c>
      <c r="AW133" s="17">
        <f t="shared" si="64"/>
        <v>0</v>
      </c>
      <c r="AY133" s="17">
        <f t="shared" si="53"/>
        <v>0</v>
      </c>
      <c r="BA133" s="53">
        <v>48</v>
      </c>
      <c r="BB133" s="41">
        <v>195</v>
      </c>
      <c r="BC133" s="20">
        <v>217</v>
      </c>
      <c r="BD133" s="4">
        <v>187.2</v>
      </c>
      <c r="BE133" s="4">
        <v>187.05806451612901</v>
      </c>
      <c r="BF133" s="4">
        <v>187</v>
      </c>
      <c r="BG133" s="4">
        <v>187.1</v>
      </c>
      <c r="BH133" s="4">
        <v>187</v>
      </c>
      <c r="BI133" s="42">
        <v>186</v>
      </c>
      <c r="BJ133" s="20">
        <v>186</v>
      </c>
      <c r="BK133" s="4">
        <v>187</v>
      </c>
      <c r="BL133" s="4">
        <v>187</v>
      </c>
      <c r="BM133" s="4">
        <v>187</v>
      </c>
      <c r="BN133" s="4">
        <v>187</v>
      </c>
      <c r="BO133" s="9">
        <v>187</v>
      </c>
      <c r="BP133" s="22"/>
      <c r="BQ133" s="17">
        <v>48</v>
      </c>
      <c r="BS133" s="50">
        <f t="shared" si="54"/>
        <v>0</v>
      </c>
      <c r="BT133" s="51">
        <f t="shared" si="55"/>
        <v>0</v>
      </c>
      <c r="BU133" s="51">
        <f t="shared" si="56"/>
        <v>0</v>
      </c>
      <c r="BV133" s="52" t="e">
        <f t="shared" si="57"/>
        <v>#DIV/0!</v>
      </c>
    </row>
    <row r="134" spans="1:74" ht="19.5" thickBot="1">
      <c r="A134" s="4">
        <v>265</v>
      </c>
      <c r="B134" s="4"/>
      <c r="C134" s="66"/>
      <c r="D134" s="66"/>
      <c r="E134" s="101"/>
      <c r="F134" s="145">
        <f t="shared" si="59"/>
        <v>0</v>
      </c>
      <c r="G134" s="93"/>
      <c r="H134" s="66"/>
      <c r="I134" s="1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9"/>
      <c r="AB134" s="5"/>
      <c r="AC134" s="83"/>
      <c r="AD134" s="11"/>
      <c r="AE134" s="84"/>
      <c r="AF134" s="5"/>
      <c r="AG134" s="6"/>
      <c r="AH134" s="11"/>
      <c r="AI134" s="12"/>
      <c r="AJ134" s="5"/>
      <c r="AK134" s="6"/>
      <c r="AM134" s="3">
        <v>49</v>
      </c>
      <c r="AN134" s="3">
        <v>49</v>
      </c>
      <c r="AO134" s="3">
        <v>49</v>
      </c>
      <c r="AP134" s="3">
        <v>49</v>
      </c>
      <c r="AQ134" s="3">
        <v>49</v>
      </c>
      <c r="AS134" s="17">
        <f t="shared" si="60"/>
        <v>0</v>
      </c>
      <c r="AT134" s="17">
        <f t="shared" si="61"/>
        <v>0</v>
      </c>
      <c r="AU134" s="17">
        <f t="shared" si="62"/>
        <v>0</v>
      </c>
      <c r="AV134" s="17">
        <f t="shared" si="63"/>
        <v>0</v>
      </c>
      <c r="AW134" s="17">
        <f t="shared" si="64"/>
        <v>0</v>
      </c>
      <c r="AY134" s="17">
        <f t="shared" si="53"/>
        <v>0</v>
      </c>
      <c r="BA134" s="53">
        <v>49</v>
      </c>
      <c r="BB134" s="41">
        <v>196</v>
      </c>
      <c r="BC134" s="20">
        <v>218</v>
      </c>
      <c r="BD134" s="4">
        <v>188.2</v>
      </c>
      <c r="BE134" s="4">
        <v>188.05806451612901</v>
      </c>
      <c r="BF134" s="4">
        <v>188</v>
      </c>
      <c r="BG134" s="4">
        <v>188.1</v>
      </c>
      <c r="BH134" s="4">
        <v>188</v>
      </c>
      <c r="BI134" s="42">
        <v>187</v>
      </c>
      <c r="BJ134" s="20">
        <v>187</v>
      </c>
      <c r="BK134" s="4">
        <v>188</v>
      </c>
      <c r="BL134" s="4">
        <v>188</v>
      </c>
      <c r="BM134" s="4">
        <v>188</v>
      </c>
      <c r="BN134" s="4">
        <v>188</v>
      </c>
      <c r="BO134" s="9">
        <v>188</v>
      </c>
      <c r="BP134" s="22"/>
      <c r="BQ134" s="17">
        <v>49</v>
      </c>
      <c r="BS134" s="50">
        <f t="shared" si="54"/>
        <v>0</v>
      </c>
      <c r="BT134" s="51">
        <f t="shared" si="55"/>
        <v>0</v>
      </c>
      <c r="BU134" s="51">
        <f t="shared" si="56"/>
        <v>0</v>
      </c>
      <c r="BV134" s="52" t="e">
        <f t="shared" si="57"/>
        <v>#DIV/0!</v>
      </c>
    </row>
    <row r="135" spans="1:74" ht="19.5" thickBot="1">
      <c r="A135" s="4">
        <v>266</v>
      </c>
      <c r="B135" s="4"/>
      <c r="C135" s="66"/>
      <c r="D135" s="66"/>
      <c r="E135" s="101"/>
      <c r="F135" s="145">
        <f t="shared" si="59"/>
        <v>0</v>
      </c>
      <c r="G135" s="93"/>
      <c r="H135" s="66"/>
      <c r="I135" s="1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9"/>
      <c r="AB135" s="5"/>
      <c r="AC135" s="83"/>
      <c r="AD135" s="11"/>
      <c r="AE135" s="84"/>
      <c r="AF135" s="5"/>
      <c r="AG135" s="6"/>
      <c r="AH135" s="11"/>
      <c r="AI135" s="12"/>
      <c r="AJ135" s="5"/>
      <c r="AK135" s="6"/>
      <c r="AM135" s="3">
        <v>50</v>
      </c>
      <c r="AN135" s="3">
        <v>50</v>
      </c>
      <c r="AO135" s="3">
        <v>50</v>
      </c>
      <c r="AP135" s="3">
        <v>50</v>
      </c>
      <c r="AQ135" s="3">
        <v>50</v>
      </c>
      <c r="AS135" s="17">
        <f t="shared" si="60"/>
        <v>0</v>
      </c>
      <c r="AT135" s="17">
        <f t="shared" si="61"/>
        <v>0</v>
      </c>
      <c r="AU135" s="17">
        <f t="shared" si="62"/>
        <v>0</v>
      </c>
      <c r="AV135" s="17">
        <f t="shared" si="63"/>
        <v>0</v>
      </c>
      <c r="AW135" s="17">
        <f t="shared" si="64"/>
        <v>0</v>
      </c>
      <c r="AY135" s="17">
        <f t="shared" si="53"/>
        <v>0</v>
      </c>
      <c r="BA135" s="53">
        <v>50</v>
      </c>
      <c r="BB135" s="41">
        <v>197</v>
      </c>
      <c r="BC135" s="20">
        <v>219</v>
      </c>
      <c r="BD135" s="4">
        <v>189.2</v>
      </c>
      <c r="BE135" s="4">
        <v>189.05806451612901</v>
      </c>
      <c r="BF135" s="4">
        <v>189</v>
      </c>
      <c r="BG135" s="4">
        <v>189.1</v>
      </c>
      <c r="BH135" s="4">
        <v>189</v>
      </c>
      <c r="BI135" s="42">
        <v>188</v>
      </c>
      <c r="BJ135" s="20">
        <v>188</v>
      </c>
      <c r="BK135" s="4">
        <v>189</v>
      </c>
      <c r="BL135" s="4">
        <v>189</v>
      </c>
      <c r="BM135" s="4">
        <v>189</v>
      </c>
      <c r="BN135" s="4">
        <v>189</v>
      </c>
      <c r="BO135" s="9">
        <v>189</v>
      </c>
      <c r="BP135" s="22"/>
      <c r="BQ135" s="17">
        <v>50</v>
      </c>
      <c r="BS135" s="50">
        <f t="shared" si="54"/>
        <v>0</v>
      </c>
      <c r="BT135" s="51">
        <f t="shared" si="55"/>
        <v>0</v>
      </c>
      <c r="BU135" s="51">
        <f t="shared" si="56"/>
        <v>0</v>
      </c>
      <c r="BV135" s="52" t="e">
        <f t="shared" si="57"/>
        <v>#DIV/0!</v>
      </c>
    </row>
    <row r="136" spans="1:74" ht="19.5" thickBot="1">
      <c r="A136" s="4">
        <v>267</v>
      </c>
      <c r="B136" s="4"/>
      <c r="C136" s="66"/>
      <c r="D136" s="66"/>
      <c r="E136" s="101"/>
      <c r="F136" s="145">
        <f t="shared" si="59"/>
        <v>0</v>
      </c>
      <c r="G136" s="93"/>
      <c r="H136" s="66"/>
      <c r="I136" s="1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9"/>
      <c r="AB136" s="5"/>
      <c r="AC136" s="83"/>
      <c r="AD136" s="11"/>
      <c r="AE136" s="84"/>
      <c r="AF136" s="5"/>
      <c r="AG136" s="6"/>
      <c r="AH136" s="11"/>
      <c r="AI136" s="12"/>
      <c r="AJ136" s="5"/>
      <c r="AK136" s="6"/>
      <c r="AM136" s="3">
        <v>51</v>
      </c>
      <c r="AN136" s="3">
        <v>51</v>
      </c>
      <c r="AO136" s="3">
        <v>51</v>
      </c>
      <c r="AP136" s="3">
        <v>51</v>
      </c>
      <c r="AQ136" s="3">
        <v>51</v>
      </c>
      <c r="AS136" s="17">
        <f t="shared" si="60"/>
        <v>0</v>
      </c>
      <c r="AT136" s="17">
        <f t="shared" si="61"/>
        <v>0</v>
      </c>
      <c r="AU136" s="17">
        <f t="shared" si="62"/>
        <v>0</v>
      </c>
      <c r="AV136" s="17">
        <f t="shared" si="63"/>
        <v>0</v>
      </c>
      <c r="AW136" s="17">
        <f t="shared" si="64"/>
        <v>0</v>
      </c>
      <c r="AY136" s="17">
        <f t="shared" si="53"/>
        <v>0</v>
      </c>
      <c r="BA136" s="53">
        <v>51</v>
      </c>
      <c r="BB136" s="41">
        <v>198</v>
      </c>
      <c r="BC136" s="20">
        <v>220</v>
      </c>
      <c r="BD136" s="4">
        <v>190.2</v>
      </c>
      <c r="BE136" s="4">
        <v>190.05806451612901</v>
      </c>
      <c r="BF136" s="4">
        <v>190</v>
      </c>
      <c r="BG136" s="4">
        <v>190.1</v>
      </c>
      <c r="BH136" s="4">
        <v>190</v>
      </c>
      <c r="BI136" s="42">
        <v>189</v>
      </c>
      <c r="BJ136" s="20">
        <v>189</v>
      </c>
      <c r="BK136" s="4">
        <v>190</v>
      </c>
      <c r="BL136" s="4">
        <v>190</v>
      </c>
      <c r="BM136" s="4">
        <v>190</v>
      </c>
      <c r="BN136" s="4">
        <v>190</v>
      </c>
      <c r="BO136" s="9">
        <v>190</v>
      </c>
      <c r="BP136" s="22"/>
      <c r="BQ136" s="17">
        <v>51</v>
      </c>
      <c r="BS136" s="50">
        <f t="shared" si="54"/>
        <v>0</v>
      </c>
      <c r="BT136" s="51">
        <f t="shared" si="55"/>
        <v>0</v>
      </c>
      <c r="BU136" s="51">
        <f t="shared" si="56"/>
        <v>0</v>
      </c>
      <c r="BV136" s="52" t="e">
        <f t="shared" si="57"/>
        <v>#DIV/0!</v>
      </c>
    </row>
    <row r="137" spans="1:74" ht="19.5" thickBot="1">
      <c r="A137" s="4">
        <v>268</v>
      </c>
      <c r="B137" s="4"/>
      <c r="C137" s="66"/>
      <c r="D137" s="66"/>
      <c r="E137" s="101"/>
      <c r="F137" s="145">
        <f t="shared" si="59"/>
        <v>0</v>
      </c>
      <c r="G137" s="93"/>
      <c r="H137" s="66"/>
      <c r="I137" s="1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9"/>
      <c r="AB137" s="5"/>
      <c r="AC137" s="83"/>
      <c r="AD137" s="11"/>
      <c r="AE137" s="84"/>
      <c r="AF137" s="5"/>
      <c r="AG137" s="6"/>
      <c r="AH137" s="11"/>
      <c r="AI137" s="12"/>
      <c r="AJ137" s="5"/>
      <c r="AK137" s="6"/>
      <c r="AM137" s="3">
        <v>52</v>
      </c>
      <c r="AN137" s="3">
        <v>52</v>
      </c>
      <c r="AO137" s="3">
        <v>52</v>
      </c>
      <c r="AP137" s="3">
        <v>52</v>
      </c>
      <c r="AQ137" s="3">
        <v>52</v>
      </c>
      <c r="AS137" s="17">
        <f t="shared" si="60"/>
        <v>0</v>
      </c>
      <c r="AT137" s="17">
        <f t="shared" si="61"/>
        <v>0</v>
      </c>
      <c r="AU137" s="17">
        <f t="shared" si="62"/>
        <v>0</v>
      </c>
      <c r="AV137" s="17">
        <f t="shared" si="63"/>
        <v>0</v>
      </c>
      <c r="AW137" s="17">
        <f t="shared" si="64"/>
        <v>0</v>
      </c>
      <c r="AY137" s="17">
        <f t="shared" si="53"/>
        <v>0</v>
      </c>
      <c r="BA137" s="53">
        <v>52</v>
      </c>
      <c r="BB137" s="41">
        <v>199</v>
      </c>
      <c r="BC137" s="20">
        <v>221</v>
      </c>
      <c r="BD137" s="4">
        <v>191.2</v>
      </c>
      <c r="BE137" s="4">
        <v>191.05806451612901</v>
      </c>
      <c r="BF137" s="4">
        <v>191</v>
      </c>
      <c r="BG137" s="4">
        <v>191.1</v>
      </c>
      <c r="BH137" s="4">
        <v>191</v>
      </c>
      <c r="BI137" s="42">
        <v>190</v>
      </c>
      <c r="BJ137" s="20">
        <v>190</v>
      </c>
      <c r="BK137" s="4">
        <v>191</v>
      </c>
      <c r="BL137" s="4">
        <v>191</v>
      </c>
      <c r="BM137" s="4">
        <v>191</v>
      </c>
      <c r="BN137" s="4">
        <v>191</v>
      </c>
      <c r="BO137" s="9">
        <v>191</v>
      </c>
      <c r="BP137" s="22"/>
      <c r="BQ137" s="17">
        <v>52</v>
      </c>
      <c r="BS137" s="50">
        <f t="shared" si="54"/>
        <v>0</v>
      </c>
      <c r="BT137" s="51">
        <f t="shared" si="55"/>
        <v>0</v>
      </c>
      <c r="BU137" s="51">
        <f t="shared" si="56"/>
        <v>0</v>
      </c>
      <c r="BV137" s="52" t="e">
        <f t="shared" si="57"/>
        <v>#DIV/0!</v>
      </c>
    </row>
    <row r="138" spans="1:74" ht="19.5" thickBot="1">
      <c r="A138" s="4">
        <v>269</v>
      </c>
      <c r="B138" s="4"/>
      <c r="C138" s="66"/>
      <c r="D138" s="66"/>
      <c r="E138" s="101"/>
      <c r="F138" s="145">
        <f t="shared" si="59"/>
        <v>0</v>
      </c>
      <c r="G138" s="93"/>
      <c r="H138" s="66"/>
      <c r="I138" s="1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9"/>
      <c r="AB138" s="5"/>
      <c r="AC138" s="83"/>
      <c r="AD138" s="11"/>
      <c r="AE138" s="84"/>
      <c r="AF138" s="5"/>
      <c r="AG138" s="6"/>
      <c r="AH138" s="11"/>
      <c r="AI138" s="12"/>
      <c r="AJ138" s="5"/>
      <c r="AK138" s="6"/>
      <c r="AM138" s="3">
        <v>53</v>
      </c>
      <c r="AN138" s="3">
        <v>53</v>
      </c>
      <c r="AO138" s="3">
        <v>53</v>
      </c>
      <c r="AP138" s="3">
        <v>53</v>
      </c>
      <c r="AQ138" s="3">
        <v>53</v>
      </c>
      <c r="AS138" s="17">
        <f t="shared" si="60"/>
        <v>0</v>
      </c>
      <c r="AT138" s="17">
        <f t="shared" si="61"/>
        <v>0</v>
      </c>
      <c r="AU138" s="17">
        <f t="shared" si="62"/>
        <v>0</v>
      </c>
      <c r="AV138" s="17">
        <f t="shared" si="63"/>
        <v>0</v>
      </c>
      <c r="AW138" s="17">
        <f t="shared" si="64"/>
        <v>0</v>
      </c>
      <c r="AY138" s="17">
        <f t="shared" si="53"/>
        <v>0</v>
      </c>
      <c r="BA138" s="53">
        <v>53</v>
      </c>
      <c r="BB138" s="41">
        <v>200</v>
      </c>
      <c r="BC138" s="20">
        <v>222</v>
      </c>
      <c r="BD138" s="4">
        <v>192.2</v>
      </c>
      <c r="BE138" s="4">
        <v>192.05806451612901</v>
      </c>
      <c r="BF138" s="4">
        <v>192</v>
      </c>
      <c r="BG138" s="4">
        <v>192.1</v>
      </c>
      <c r="BH138" s="4">
        <v>192</v>
      </c>
      <c r="BI138" s="42">
        <v>191</v>
      </c>
      <c r="BJ138" s="20">
        <v>191</v>
      </c>
      <c r="BK138" s="4">
        <v>192</v>
      </c>
      <c r="BL138" s="4">
        <v>192</v>
      </c>
      <c r="BM138" s="4">
        <v>192</v>
      </c>
      <c r="BN138" s="4">
        <v>192</v>
      </c>
      <c r="BO138" s="9">
        <v>192</v>
      </c>
      <c r="BP138" s="22"/>
      <c r="BQ138" s="17">
        <v>53</v>
      </c>
      <c r="BS138" s="50">
        <f t="shared" si="54"/>
        <v>0</v>
      </c>
      <c r="BT138" s="51">
        <f t="shared" si="55"/>
        <v>0</v>
      </c>
      <c r="BU138" s="51">
        <f t="shared" si="56"/>
        <v>0</v>
      </c>
      <c r="BV138" s="52" t="e">
        <f t="shared" si="57"/>
        <v>#DIV/0!</v>
      </c>
    </row>
    <row r="139" spans="1:74" ht="19.5" thickBot="1">
      <c r="A139" s="4">
        <v>270</v>
      </c>
      <c r="B139" s="4"/>
      <c r="C139" s="66"/>
      <c r="D139" s="66"/>
      <c r="E139" s="101"/>
      <c r="F139" s="145">
        <f t="shared" si="59"/>
        <v>0</v>
      </c>
      <c r="G139" s="93"/>
      <c r="H139" s="66"/>
      <c r="I139" s="1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9"/>
      <c r="AB139" s="5"/>
      <c r="AC139" s="83"/>
      <c r="AD139" s="11"/>
      <c r="AE139" s="84"/>
      <c r="AF139" s="5"/>
      <c r="AG139" s="6"/>
      <c r="AH139" s="11"/>
      <c r="AI139" s="12"/>
      <c r="AJ139" s="5"/>
      <c r="AK139" s="6"/>
      <c r="AM139" s="3">
        <v>54</v>
      </c>
      <c r="AN139" s="3">
        <v>54</v>
      </c>
      <c r="AO139" s="3">
        <v>54</v>
      </c>
      <c r="AP139" s="3">
        <v>54</v>
      </c>
      <c r="AQ139" s="3">
        <v>54</v>
      </c>
      <c r="AS139" s="17">
        <f t="shared" si="60"/>
        <v>0</v>
      </c>
      <c r="AT139" s="17">
        <f t="shared" si="61"/>
        <v>0</v>
      </c>
      <c r="AU139" s="17">
        <f t="shared" si="62"/>
        <v>0</v>
      </c>
      <c r="AV139" s="17">
        <f t="shared" si="63"/>
        <v>0</v>
      </c>
      <c r="AW139" s="17">
        <f t="shared" si="64"/>
        <v>0</v>
      </c>
      <c r="AY139" s="17">
        <f t="shared" si="53"/>
        <v>0</v>
      </c>
      <c r="BA139" s="53">
        <v>54</v>
      </c>
      <c r="BB139" s="41">
        <v>201</v>
      </c>
      <c r="BC139" s="20">
        <v>223</v>
      </c>
      <c r="BD139" s="4">
        <v>193.2</v>
      </c>
      <c r="BE139" s="4">
        <v>193.05806451612901</v>
      </c>
      <c r="BF139" s="4">
        <v>193</v>
      </c>
      <c r="BG139" s="4">
        <v>193.1</v>
      </c>
      <c r="BH139" s="4">
        <v>193</v>
      </c>
      <c r="BI139" s="42">
        <v>192</v>
      </c>
      <c r="BJ139" s="20">
        <v>192</v>
      </c>
      <c r="BK139" s="4">
        <v>193</v>
      </c>
      <c r="BL139" s="4">
        <v>193</v>
      </c>
      <c r="BM139" s="4">
        <v>193</v>
      </c>
      <c r="BN139" s="4">
        <v>193</v>
      </c>
      <c r="BO139" s="9">
        <v>193</v>
      </c>
      <c r="BP139" s="22"/>
      <c r="BQ139" s="17">
        <v>54</v>
      </c>
      <c r="BS139" s="50">
        <f t="shared" si="54"/>
        <v>0</v>
      </c>
      <c r="BT139" s="51">
        <f t="shared" si="55"/>
        <v>0</v>
      </c>
      <c r="BU139" s="51">
        <f t="shared" si="56"/>
        <v>0</v>
      </c>
      <c r="BV139" s="52" t="e">
        <f t="shared" si="57"/>
        <v>#DIV/0!</v>
      </c>
    </row>
    <row r="140" spans="1:74" ht="19.5" thickBot="1">
      <c r="A140" s="4">
        <v>271</v>
      </c>
      <c r="B140" s="4"/>
      <c r="C140" s="66"/>
      <c r="D140" s="66"/>
      <c r="E140" s="101"/>
      <c r="F140" s="145">
        <f t="shared" si="59"/>
        <v>0</v>
      </c>
      <c r="G140" s="93"/>
      <c r="H140" s="66"/>
      <c r="I140" s="1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9"/>
      <c r="AB140" s="5"/>
      <c r="AC140" s="83"/>
      <c r="AD140" s="11"/>
      <c r="AE140" s="84"/>
      <c r="AF140" s="5"/>
      <c r="AG140" s="6"/>
      <c r="AH140" s="11"/>
      <c r="AI140" s="12"/>
      <c r="AJ140" s="5"/>
      <c r="AK140" s="6"/>
      <c r="AM140" s="3">
        <v>55</v>
      </c>
      <c r="AN140" s="3">
        <v>55</v>
      </c>
      <c r="AO140" s="3">
        <v>55</v>
      </c>
      <c r="AP140" s="3">
        <v>55</v>
      </c>
      <c r="AQ140" s="3">
        <v>55</v>
      </c>
      <c r="AS140" s="17">
        <f t="shared" si="60"/>
        <v>0</v>
      </c>
      <c r="AT140" s="17">
        <f t="shared" si="61"/>
        <v>0</v>
      </c>
      <c r="AU140" s="17">
        <f t="shared" si="62"/>
        <v>0</v>
      </c>
      <c r="AV140" s="17">
        <f t="shared" si="63"/>
        <v>0</v>
      </c>
      <c r="AW140" s="17">
        <f t="shared" si="64"/>
        <v>0</v>
      </c>
      <c r="AY140" s="17">
        <f t="shared" si="53"/>
        <v>0</v>
      </c>
      <c r="BA140" s="53">
        <v>55</v>
      </c>
      <c r="BB140" s="41">
        <v>202</v>
      </c>
      <c r="BC140" s="20">
        <v>224</v>
      </c>
      <c r="BD140" s="4">
        <v>194.2</v>
      </c>
      <c r="BE140" s="4">
        <v>194.05806451612901</v>
      </c>
      <c r="BF140" s="4">
        <v>194</v>
      </c>
      <c r="BG140" s="4">
        <v>194.1</v>
      </c>
      <c r="BH140" s="4">
        <v>194</v>
      </c>
      <c r="BI140" s="42">
        <v>193</v>
      </c>
      <c r="BJ140" s="20">
        <v>193</v>
      </c>
      <c r="BK140" s="4">
        <v>194</v>
      </c>
      <c r="BL140" s="4">
        <v>194</v>
      </c>
      <c r="BM140" s="4">
        <v>194</v>
      </c>
      <c r="BN140" s="4">
        <v>194</v>
      </c>
      <c r="BO140" s="9">
        <v>194</v>
      </c>
      <c r="BP140" s="22"/>
      <c r="BQ140" s="17">
        <v>55</v>
      </c>
      <c r="BS140" s="50">
        <f t="shared" si="54"/>
        <v>0</v>
      </c>
      <c r="BT140" s="51">
        <f t="shared" si="55"/>
        <v>0</v>
      </c>
      <c r="BU140" s="51">
        <f t="shared" si="56"/>
        <v>0</v>
      </c>
      <c r="BV140" s="52" t="e">
        <f t="shared" si="57"/>
        <v>#DIV/0!</v>
      </c>
    </row>
    <row r="141" spans="1:74" ht="19.5" thickBot="1">
      <c r="A141" s="4">
        <v>272</v>
      </c>
      <c r="B141" s="4"/>
      <c r="C141" s="66"/>
      <c r="D141" s="66"/>
      <c r="E141" s="101"/>
      <c r="F141" s="145">
        <f t="shared" ref="F141:F172" si="65">E141/100*BS141</f>
        <v>0</v>
      </c>
      <c r="G141" s="93"/>
      <c r="H141" s="66"/>
      <c r="I141" s="1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9"/>
      <c r="AB141" s="5"/>
      <c r="AC141" s="83"/>
      <c r="AD141" s="11"/>
      <c r="AE141" s="84"/>
      <c r="AF141" s="5"/>
      <c r="AG141" s="6"/>
      <c r="AH141" s="11"/>
      <c r="AI141" s="12"/>
      <c r="AJ141" s="5"/>
      <c r="AK141" s="6"/>
      <c r="AM141" s="3">
        <v>56</v>
      </c>
      <c r="AN141" s="3">
        <v>56</v>
      </c>
      <c r="AO141" s="3">
        <v>56</v>
      </c>
      <c r="AP141" s="3">
        <v>56</v>
      </c>
      <c r="AQ141" s="3">
        <v>56</v>
      </c>
      <c r="AS141" s="17">
        <f t="shared" ref="AS141:AS172" si="66">AC141*AM141</f>
        <v>0</v>
      </c>
      <c r="AT141" s="17">
        <f t="shared" ref="AT141:AT172" si="67">AE141+(AE141*(AN141-1))+(AE141*0.1)</f>
        <v>0</v>
      </c>
      <c r="AU141" s="17">
        <f t="shared" ref="AU141:AU172" si="68">AG141+(AG141*(AO141-1))+(AG141*0.3)</f>
        <v>0</v>
      </c>
      <c r="AV141" s="17">
        <f t="shared" ref="AV141:AV172" si="69">AI141+(AI141*(AP141-1))+(AI141*0.5)</f>
        <v>0</v>
      </c>
      <c r="AW141" s="17">
        <f t="shared" ref="AW141:AW172" si="70">AK141+(AK141*(AQ141-1))+(AK141*0.4)</f>
        <v>0</v>
      </c>
      <c r="AY141" s="17">
        <f t="shared" si="53"/>
        <v>0</v>
      </c>
      <c r="BA141" s="53">
        <v>56</v>
      </c>
      <c r="BB141" s="41">
        <v>203</v>
      </c>
      <c r="BC141" s="20">
        <v>225</v>
      </c>
      <c r="BD141" s="4">
        <v>195.2</v>
      </c>
      <c r="BE141" s="4">
        <v>195.05806451612901</v>
      </c>
      <c r="BF141" s="4">
        <v>195</v>
      </c>
      <c r="BG141" s="4">
        <v>195.1</v>
      </c>
      <c r="BH141" s="4">
        <v>195</v>
      </c>
      <c r="BI141" s="42">
        <v>194</v>
      </c>
      <c r="BJ141" s="20">
        <v>194</v>
      </c>
      <c r="BK141" s="4">
        <v>195</v>
      </c>
      <c r="BL141" s="4">
        <v>195</v>
      </c>
      <c r="BM141" s="4">
        <v>195</v>
      </c>
      <c r="BN141" s="4">
        <v>195</v>
      </c>
      <c r="BO141" s="9">
        <v>195</v>
      </c>
      <c r="BP141" s="22"/>
      <c r="BQ141" s="17">
        <v>56</v>
      </c>
      <c r="BS141" s="50">
        <f t="shared" si="54"/>
        <v>0</v>
      </c>
      <c r="BT141" s="51">
        <f t="shared" si="55"/>
        <v>0</v>
      </c>
      <c r="BU141" s="51">
        <f t="shared" si="56"/>
        <v>0</v>
      </c>
      <c r="BV141" s="52" t="e">
        <f t="shared" si="57"/>
        <v>#DIV/0!</v>
      </c>
    </row>
    <row r="142" spans="1:74" ht="19.5" thickBot="1">
      <c r="A142" s="4">
        <v>273</v>
      </c>
      <c r="B142" s="4"/>
      <c r="C142" s="66"/>
      <c r="D142" s="66"/>
      <c r="E142" s="101"/>
      <c r="F142" s="145">
        <f t="shared" si="65"/>
        <v>0</v>
      </c>
      <c r="G142" s="93"/>
      <c r="H142" s="66"/>
      <c r="I142" s="1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9"/>
      <c r="AB142" s="5"/>
      <c r="AC142" s="83"/>
      <c r="AD142" s="11"/>
      <c r="AE142" s="84"/>
      <c r="AF142" s="5"/>
      <c r="AG142" s="6"/>
      <c r="AH142" s="11"/>
      <c r="AI142" s="12"/>
      <c r="AJ142" s="5"/>
      <c r="AK142" s="6"/>
      <c r="AM142" s="3">
        <v>57</v>
      </c>
      <c r="AN142" s="3">
        <v>57</v>
      </c>
      <c r="AO142" s="3">
        <v>57</v>
      </c>
      <c r="AP142" s="3">
        <v>57</v>
      </c>
      <c r="AQ142" s="3">
        <v>57</v>
      </c>
      <c r="AS142" s="17">
        <f t="shared" si="66"/>
        <v>0</v>
      </c>
      <c r="AT142" s="17">
        <f t="shared" si="67"/>
        <v>0</v>
      </c>
      <c r="AU142" s="17">
        <f t="shared" si="68"/>
        <v>0</v>
      </c>
      <c r="AV142" s="17">
        <f t="shared" si="69"/>
        <v>0</v>
      </c>
      <c r="AW142" s="17">
        <f t="shared" si="70"/>
        <v>0</v>
      </c>
      <c r="AY142" s="17">
        <f t="shared" si="53"/>
        <v>0</v>
      </c>
      <c r="BA142" s="53">
        <v>57</v>
      </c>
      <c r="BB142" s="41">
        <v>204</v>
      </c>
      <c r="BC142" s="20">
        <v>226</v>
      </c>
      <c r="BD142" s="4">
        <v>196.2</v>
      </c>
      <c r="BE142" s="4">
        <v>196.05806451612901</v>
      </c>
      <c r="BF142" s="4">
        <v>196</v>
      </c>
      <c r="BG142" s="4">
        <v>196.1</v>
      </c>
      <c r="BH142" s="4">
        <v>196</v>
      </c>
      <c r="BI142" s="42">
        <v>195</v>
      </c>
      <c r="BJ142" s="20">
        <v>195</v>
      </c>
      <c r="BK142" s="4">
        <v>196</v>
      </c>
      <c r="BL142" s="4">
        <v>196</v>
      </c>
      <c r="BM142" s="4">
        <v>196</v>
      </c>
      <c r="BN142" s="4">
        <v>196</v>
      </c>
      <c r="BO142" s="9">
        <v>196</v>
      </c>
      <c r="BP142" s="22"/>
      <c r="BQ142" s="17">
        <v>57</v>
      </c>
      <c r="BS142" s="50">
        <f t="shared" si="54"/>
        <v>0</v>
      </c>
      <c r="BT142" s="51">
        <f t="shared" si="55"/>
        <v>0</v>
      </c>
      <c r="BU142" s="51">
        <f t="shared" si="56"/>
        <v>0</v>
      </c>
      <c r="BV142" s="52" t="e">
        <f t="shared" si="57"/>
        <v>#DIV/0!</v>
      </c>
    </row>
    <row r="143" spans="1:74" ht="19.5" thickBot="1">
      <c r="A143" s="4">
        <v>274</v>
      </c>
      <c r="B143" s="4"/>
      <c r="C143" s="66"/>
      <c r="D143" s="66"/>
      <c r="E143" s="101"/>
      <c r="F143" s="145">
        <f t="shared" si="65"/>
        <v>0</v>
      </c>
      <c r="G143" s="93"/>
      <c r="H143" s="66"/>
      <c r="I143" s="1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9"/>
      <c r="AB143" s="5"/>
      <c r="AC143" s="83"/>
      <c r="AD143" s="11"/>
      <c r="AE143" s="84"/>
      <c r="AF143" s="5"/>
      <c r="AG143" s="6"/>
      <c r="AH143" s="11"/>
      <c r="AI143" s="12"/>
      <c r="AJ143" s="5"/>
      <c r="AK143" s="6"/>
      <c r="AM143" s="3">
        <v>58</v>
      </c>
      <c r="AN143" s="3">
        <v>58</v>
      </c>
      <c r="AO143" s="3">
        <v>58</v>
      </c>
      <c r="AP143" s="3">
        <v>58</v>
      </c>
      <c r="AQ143" s="3">
        <v>58</v>
      </c>
      <c r="AS143" s="17">
        <f t="shared" si="66"/>
        <v>0</v>
      </c>
      <c r="AT143" s="17">
        <f t="shared" si="67"/>
        <v>0</v>
      </c>
      <c r="AU143" s="17">
        <f t="shared" si="68"/>
        <v>0</v>
      </c>
      <c r="AV143" s="17">
        <f t="shared" si="69"/>
        <v>0</v>
      </c>
      <c r="AW143" s="17">
        <f t="shared" si="70"/>
        <v>0</v>
      </c>
      <c r="AY143" s="17">
        <f t="shared" si="53"/>
        <v>0</v>
      </c>
      <c r="BA143" s="53">
        <v>58</v>
      </c>
      <c r="BB143" s="41">
        <v>205</v>
      </c>
      <c r="BC143" s="20">
        <v>227</v>
      </c>
      <c r="BD143" s="4">
        <v>197.2</v>
      </c>
      <c r="BE143" s="4">
        <v>197.05806451612901</v>
      </c>
      <c r="BF143" s="4">
        <v>197</v>
      </c>
      <c r="BG143" s="4">
        <v>197.1</v>
      </c>
      <c r="BH143" s="4">
        <v>197</v>
      </c>
      <c r="BI143" s="42">
        <v>196</v>
      </c>
      <c r="BJ143" s="20">
        <v>196</v>
      </c>
      <c r="BK143" s="4">
        <v>197</v>
      </c>
      <c r="BL143" s="4">
        <v>197</v>
      </c>
      <c r="BM143" s="4">
        <v>197</v>
      </c>
      <c r="BN143" s="4">
        <v>197</v>
      </c>
      <c r="BO143" s="9">
        <v>197</v>
      </c>
      <c r="BP143" s="22"/>
      <c r="BQ143" s="17">
        <v>58</v>
      </c>
      <c r="BS143" s="50">
        <f t="shared" si="54"/>
        <v>0</v>
      </c>
      <c r="BT143" s="51">
        <f t="shared" si="55"/>
        <v>0</v>
      </c>
      <c r="BU143" s="51">
        <f t="shared" si="56"/>
        <v>0</v>
      </c>
      <c r="BV143" s="52" t="e">
        <f t="shared" si="57"/>
        <v>#DIV/0!</v>
      </c>
    </row>
    <row r="144" spans="1:74" ht="19.5" thickBot="1">
      <c r="A144" s="4">
        <v>275</v>
      </c>
      <c r="B144" s="4"/>
      <c r="C144" s="66"/>
      <c r="D144" s="66"/>
      <c r="E144" s="101"/>
      <c r="F144" s="145">
        <f t="shared" si="65"/>
        <v>0</v>
      </c>
      <c r="G144" s="93"/>
      <c r="H144" s="66"/>
      <c r="I144" s="1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9"/>
      <c r="AB144" s="5"/>
      <c r="AC144" s="83"/>
      <c r="AD144" s="11"/>
      <c r="AE144" s="84"/>
      <c r="AF144" s="5"/>
      <c r="AG144" s="6"/>
      <c r="AH144" s="11"/>
      <c r="AI144" s="12"/>
      <c r="AJ144" s="5"/>
      <c r="AK144" s="6"/>
      <c r="AM144" s="3">
        <v>59</v>
      </c>
      <c r="AN144" s="3">
        <v>59</v>
      </c>
      <c r="AO144" s="3">
        <v>59</v>
      </c>
      <c r="AP144" s="3">
        <v>59</v>
      </c>
      <c r="AQ144" s="3">
        <v>59</v>
      </c>
      <c r="AS144" s="17">
        <f t="shared" si="66"/>
        <v>0</v>
      </c>
      <c r="AT144" s="17">
        <f t="shared" si="67"/>
        <v>0</v>
      </c>
      <c r="AU144" s="17">
        <f t="shared" si="68"/>
        <v>0</v>
      </c>
      <c r="AV144" s="17">
        <f t="shared" si="69"/>
        <v>0</v>
      </c>
      <c r="AW144" s="17">
        <f t="shared" si="70"/>
        <v>0</v>
      </c>
      <c r="AY144" s="17">
        <f t="shared" si="53"/>
        <v>0</v>
      </c>
      <c r="BA144" s="53">
        <v>59</v>
      </c>
      <c r="BB144" s="41">
        <v>206</v>
      </c>
      <c r="BC144" s="20">
        <v>228</v>
      </c>
      <c r="BD144" s="4">
        <v>198.2</v>
      </c>
      <c r="BE144" s="4">
        <v>198.05806451612901</v>
      </c>
      <c r="BF144" s="4">
        <v>198</v>
      </c>
      <c r="BG144" s="4">
        <v>198.1</v>
      </c>
      <c r="BH144" s="4">
        <v>198</v>
      </c>
      <c r="BI144" s="42">
        <v>197</v>
      </c>
      <c r="BJ144" s="20">
        <v>197</v>
      </c>
      <c r="BK144" s="4">
        <v>198</v>
      </c>
      <c r="BL144" s="4">
        <v>198</v>
      </c>
      <c r="BM144" s="4">
        <v>198</v>
      </c>
      <c r="BN144" s="4">
        <v>198</v>
      </c>
      <c r="BO144" s="9">
        <v>198</v>
      </c>
      <c r="BP144" s="22"/>
      <c r="BQ144" s="17">
        <v>59</v>
      </c>
      <c r="BS144" s="50">
        <f t="shared" si="54"/>
        <v>0</v>
      </c>
      <c r="BT144" s="51">
        <f t="shared" si="55"/>
        <v>0</v>
      </c>
      <c r="BU144" s="51">
        <f t="shared" si="56"/>
        <v>0</v>
      </c>
      <c r="BV144" s="52" t="e">
        <f t="shared" si="57"/>
        <v>#DIV/0!</v>
      </c>
    </row>
    <row r="145" spans="1:74" ht="19.5" thickBot="1">
      <c r="A145" s="4">
        <v>276</v>
      </c>
      <c r="B145" s="4"/>
      <c r="C145" s="66"/>
      <c r="D145" s="66"/>
      <c r="E145" s="101"/>
      <c r="F145" s="145">
        <f t="shared" si="65"/>
        <v>0</v>
      </c>
      <c r="G145" s="93"/>
      <c r="H145" s="66"/>
      <c r="I145" s="1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9"/>
      <c r="AB145" s="5"/>
      <c r="AC145" s="83"/>
      <c r="AD145" s="11"/>
      <c r="AE145" s="84"/>
      <c r="AF145" s="5"/>
      <c r="AG145" s="6"/>
      <c r="AH145" s="11"/>
      <c r="AI145" s="12"/>
      <c r="AJ145" s="5"/>
      <c r="AK145" s="6"/>
      <c r="AM145" s="3">
        <v>60</v>
      </c>
      <c r="AN145" s="3">
        <v>60</v>
      </c>
      <c r="AO145" s="3">
        <v>60</v>
      </c>
      <c r="AP145" s="3">
        <v>60</v>
      </c>
      <c r="AQ145" s="3">
        <v>60</v>
      </c>
      <c r="AS145" s="17">
        <f t="shared" si="66"/>
        <v>0</v>
      </c>
      <c r="AT145" s="17">
        <f t="shared" si="67"/>
        <v>0</v>
      </c>
      <c r="AU145" s="17">
        <f t="shared" si="68"/>
        <v>0</v>
      </c>
      <c r="AV145" s="17">
        <f t="shared" si="69"/>
        <v>0</v>
      </c>
      <c r="AW145" s="17">
        <f t="shared" si="70"/>
        <v>0</v>
      </c>
      <c r="AY145" s="17">
        <f t="shared" si="53"/>
        <v>0</v>
      </c>
      <c r="BA145" s="53">
        <v>60</v>
      </c>
      <c r="BB145" s="41">
        <v>207</v>
      </c>
      <c r="BC145" s="20">
        <v>229</v>
      </c>
      <c r="BD145" s="4">
        <v>199.2</v>
      </c>
      <c r="BE145" s="4">
        <v>199.05806451612901</v>
      </c>
      <c r="BF145" s="4">
        <v>199</v>
      </c>
      <c r="BG145" s="4">
        <v>199.1</v>
      </c>
      <c r="BH145" s="4">
        <v>199</v>
      </c>
      <c r="BI145" s="42">
        <v>198</v>
      </c>
      <c r="BJ145" s="20">
        <v>198</v>
      </c>
      <c r="BK145" s="4">
        <v>199</v>
      </c>
      <c r="BL145" s="4">
        <v>199</v>
      </c>
      <c r="BM145" s="4">
        <v>199</v>
      </c>
      <c r="BN145" s="4">
        <v>199</v>
      </c>
      <c r="BO145" s="9">
        <v>199</v>
      </c>
      <c r="BP145" s="22"/>
      <c r="BQ145" s="17">
        <v>60</v>
      </c>
      <c r="BS145" s="50">
        <f t="shared" si="54"/>
        <v>0</v>
      </c>
      <c r="BT145" s="51">
        <f t="shared" si="55"/>
        <v>0</v>
      </c>
      <c r="BU145" s="51">
        <f t="shared" si="56"/>
        <v>0</v>
      </c>
      <c r="BV145" s="52" t="e">
        <f t="shared" si="57"/>
        <v>#DIV/0!</v>
      </c>
    </row>
    <row r="146" spans="1:74" ht="19.5" thickBot="1">
      <c r="A146" s="4">
        <v>277</v>
      </c>
      <c r="B146" s="4"/>
      <c r="C146" s="66"/>
      <c r="D146" s="66"/>
      <c r="E146" s="101"/>
      <c r="F146" s="145">
        <f t="shared" si="65"/>
        <v>0</v>
      </c>
      <c r="G146" s="93"/>
      <c r="H146" s="66"/>
      <c r="I146" s="1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9"/>
      <c r="AB146" s="5"/>
      <c r="AC146" s="83"/>
      <c r="AD146" s="11"/>
      <c r="AE146" s="84"/>
      <c r="AF146" s="5"/>
      <c r="AG146" s="6"/>
      <c r="AH146" s="11"/>
      <c r="AI146" s="12"/>
      <c r="AJ146" s="5"/>
      <c r="AK146" s="6"/>
      <c r="AM146" s="3">
        <v>61</v>
      </c>
      <c r="AN146" s="3">
        <v>61</v>
      </c>
      <c r="AO146" s="3">
        <v>61</v>
      </c>
      <c r="AP146" s="3">
        <v>61</v>
      </c>
      <c r="AQ146" s="3">
        <v>61</v>
      </c>
      <c r="AS146" s="17">
        <f t="shared" si="66"/>
        <v>0</v>
      </c>
      <c r="AT146" s="17">
        <f t="shared" si="67"/>
        <v>0</v>
      </c>
      <c r="AU146" s="17">
        <f t="shared" si="68"/>
        <v>0</v>
      </c>
      <c r="AV146" s="17">
        <f t="shared" si="69"/>
        <v>0</v>
      </c>
      <c r="AW146" s="17">
        <f t="shared" si="70"/>
        <v>0</v>
      </c>
      <c r="AY146" s="17">
        <f t="shared" si="53"/>
        <v>0</v>
      </c>
      <c r="BA146" s="53">
        <v>61</v>
      </c>
      <c r="BB146" s="41">
        <v>208</v>
      </c>
      <c r="BC146" s="20">
        <v>230</v>
      </c>
      <c r="BD146" s="4">
        <v>200.2</v>
      </c>
      <c r="BE146" s="4">
        <v>200.05806451612901</v>
      </c>
      <c r="BF146" s="4">
        <v>200</v>
      </c>
      <c r="BG146" s="4">
        <v>200.1</v>
      </c>
      <c r="BH146" s="4">
        <v>200</v>
      </c>
      <c r="BI146" s="42">
        <v>199</v>
      </c>
      <c r="BJ146" s="20">
        <v>199</v>
      </c>
      <c r="BK146" s="4">
        <v>200</v>
      </c>
      <c r="BL146" s="4">
        <v>200</v>
      </c>
      <c r="BM146" s="4">
        <v>200</v>
      </c>
      <c r="BN146" s="4">
        <v>200</v>
      </c>
      <c r="BO146" s="9">
        <v>200</v>
      </c>
      <c r="BP146" s="22"/>
      <c r="BQ146" s="17">
        <v>61</v>
      </c>
      <c r="BS146" s="50">
        <f t="shared" si="54"/>
        <v>0</v>
      </c>
      <c r="BT146" s="51">
        <f t="shared" si="55"/>
        <v>0</v>
      </c>
      <c r="BU146" s="51">
        <f t="shared" si="56"/>
        <v>0</v>
      </c>
      <c r="BV146" s="52" t="e">
        <f t="shared" si="57"/>
        <v>#DIV/0!</v>
      </c>
    </row>
    <row r="147" spans="1:74" ht="19.5" thickBot="1">
      <c r="A147" s="4">
        <v>278</v>
      </c>
      <c r="B147" s="4"/>
      <c r="C147" s="66"/>
      <c r="D147" s="66"/>
      <c r="E147" s="101"/>
      <c r="F147" s="145">
        <f t="shared" si="65"/>
        <v>0</v>
      </c>
      <c r="G147" s="93"/>
      <c r="H147" s="66"/>
      <c r="I147" s="1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9"/>
      <c r="AB147" s="5"/>
      <c r="AC147" s="83"/>
      <c r="AD147" s="11"/>
      <c r="AE147" s="84"/>
      <c r="AF147" s="5"/>
      <c r="AG147" s="6"/>
      <c r="AH147" s="11"/>
      <c r="AI147" s="12"/>
      <c r="AJ147" s="5"/>
      <c r="AK147" s="6"/>
      <c r="AM147" s="3">
        <v>62</v>
      </c>
      <c r="AN147" s="3">
        <v>62</v>
      </c>
      <c r="AO147" s="3">
        <v>62</v>
      </c>
      <c r="AP147" s="3">
        <v>62</v>
      </c>
      <c r="AQ147" s="3">
        <v>62</v>
      </c>
      <c r="AS147" s="17">
        <f t="shared" si="66"/>
        <v>0</v>
      </c>
      <c r="AT147" s="17">
        <f t="shared" si="67"/>
        <v>0</v>
      </c>
      <c r="AU147" s="17">
        <f t="shared" si="68"/>
        <v>0</v>
      </c>
      <c r="AV147" s="17">
        <f t="shared" si="69"/>
        <v>0</v>
      </c>
      <c r="AW147" s="17">
        <f t="shared" si="70"/>
        <v>0</v>
      </c>
      <c r="AY147" s="17">
        <f t="shared" si="53"/>
        <v>0</v>
      </c>
      <c r="BA147" s="53">
        <v>62</v>
      </c>
      <c r="BB147" s="41">
        <v>209</v>
      </c>
      <c r="BC147" s="20">
        <v>231</v>
      </c>
      <c r="BD147" s="4">
        <v>201.2</v>
      </c>
      <c r="BE147" s="4">
        <v>201.05806451612901</v>
      </c>
      <c r="BF147" s="4">
        <v>201</v>
      </c>
      <c r="BG147" s="4">
        <v>201.1</v>
      </c>
      <c r="BH147" s="4">
        <v>201</v>
      </c>
      <c r="BI147" s="42">
        <v>200</v>
      </c>
      <c r="BJ147" s="20">
        <v>200</v>
      </c>
      <c r="BK147" s="4">
        <v>201</v>
      </c>
      <c r="BL147" s="4">
        <v>201</v>
      </c>
      <c r="BM147" s="4">
        <v>201</v>
      </c>
      <c r="BN147" s="4">
        <v>201</v>
      </c>
      <c r="BO147" s="9">
        <v>201</v>
      </c>
      <c r="BP147" s="22"/>
      <c r="BQ147" s="17">
        <v>62</v>
      </c>
      <c r="BS147" s="50">
        <f t="shared" si="54"/>
        <v>0</v>
      </c>
      <c r="BT147" s="51">
        <f t="shared" si="55"/>
        <v>0</v>
      </c>
      <c r="BU147" s="51">
        <f t="shared" si="56"/>
        <v>0</v>
      </c>
      <c r="BV147" s="52" t="e">
        <f t="shared" si="57"/>
        <v>#DIV/0!</v>
      </c>
    </row>
    <row r="148" spans="1:74" ht="19.5" thickBot="1">
      <c r="A148" s="4">
        <v>279</v>
      </c>
      <c r="B148" s="4"/>
      <c r="C148" s="66"/>
      <c r="D148" s="66"/>
      <c r="E148" s="101"/>
      <c r="F148" s="145">
        <f t="shared" si="65"/>
        <v>0</v>
      </c>
      <c r="G148" s="93"/>
      <c r="H148" s="66"/>
      <c r="I148" s="1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9"/>
      <c r="AB148" s="5"/>
      <c r="AC148" s="83"/>
      <c r="AD148" s="11"/>
      <c r="AE148" s="84"/>
      <c r="AF148" s="5"/>
      <c r="AG148" s="6"/>
      <c r="AH148" s="11"/>
      <c r="AI148" s="12"/>
      <c r="AJ148" s="5"/>
      <c r="AK148" s="6"/>
      <c r="AM148" s="3">
        <v>63</v>
      </c>
      <c r="AN148" s="3">
        <v>63</v>
      </c>
      <c r="AO148" s="3">
        <v>63</v>
      </c>
      <c r="AP148" s="3">
        <v>63</v>
      </c>
      <c r="AQ148" s="3">
        <v>63</v>
      </c>
      <c r="AS148" s="17">
        <f t="shared" si="66"/>
        <v>0</v>
      </c>
      <c r="AT148" s="17">
        <f t="shared" si="67"/>
        <v>0</v>
      </c>
      <c r="AU148" s="17">
        <f t="shared" si="68"/>
        <v>0</v>
      </c>
      <c r="AV148" s="17">
        <f t="shared" si="69"/>
        <v>0</v>
      </c>
      <c r="AW148" s="17">
        <f t="shared" si="70"/>
        <v>0</v>
      </c>
      <c r="AY148" s="17">
        <f t="shared" si="53"/>
        <v>0</v>
      </c>
      <c r="BA148" s="53">
        <v>63</v>
      </c>
      <c r="BB148" s="41">
        <v>210</v>
      </c>
      <c r="BC148" s="20">
        <v>232</v>
      </c>
      <c r="BD148" s="4">
        <v>202.2</v>
      </c>
      <c r="BE148" s="4">
        <v>202.05806451612901</v>
      </c>
      <c r="BF148" s="4">
        <v>202</v>
      </c>
      <c r="BG148" s="4">
        <v>202.1</v>
      </c>
      <c r="BH148" s="4">
        <v>202</v>
      </c>
      <c r="BI148" s="42">
        <v>201</v>
      </c>
      <c r="BJ148" s="20">
        <v>201</v>
      </c>
      <c r="BK148" s="4">
        <v>202</v>
      </c>
      <c r="BL148" s="4">
        <v>202</v>
      </c>
      <c r="BM148" s="4">
        <v>202</v>
      </c>
      <c r="BN148" s="4">
        <v>202</v>
      </c>
      <c r="BO148" s="9">
        <v>202</v>
      </c>
      <c r="BP148" s="22"/>
      <c r="BQ148" s="17">
        <v>63</v>
      </c>
      <c r="BS148" s="50">
        <f t="shared" si="54"/>
        <v>0</v>
      </c>
      <c r="BT148" s="51">
        <f t="shared" si="55"/>
        <v>0</v>
      </c>
      <c r="BU148" s="51">
        <f t="shared" si="56"/>
        <v>0</v>
      </c>
      <c r="BV148" s="52" t="e">
        <f t="shared" si="57"/>
        <v>#DIV/0!</v>
      </c>
    </row>
    <row r="149" spans="1:74" ht="19.5" thickBot="1">
      <c r="A149" s="4">
        <v>280</v>
      </c>
      <c r="B149" s="4"/>
      <c r="C149" s="66"/>
      <c r="D149" s="66"/>
      <c r="E149" s="101"/>
      <c r="F149" s="145">
        <f t="shared" si="65"/>
        <v>0</v>
      </c>
      <c r="G149" s="93"/>
      <c r="H149" s="66"/>
      <c r="I149" s="1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9"/>
      <c r="AB149" s="5"/>
      <c r="AC149" s="83"/>
      <c r="AD149" s="11"/>
      <c r="AE149" s="84"/>
      <c r="AF149" s="5"/>
      <c r="AG149" s="6"/>
      <c r="AH149" s="11"/>
      <c r="AI149" s="12"/>
      <c r="AJ149" s="5"/>
      <c r="AK149" s="6"/>
      <c r="AM149" s="3">
        <v>64</v>
      </c>
      <c r="AN149" s="3">
        <v>64</v>
      </c>
      <c r="AO149" s="3">
        <v>64</v>
      </c>
      <c r="AP149" s="3">
        <v>64</v>
      </c>
      <c r="AQ149" s="3">
        <v>64</v>
      </c>
      <c r="AS149" s="17">
        <f t="shared" si="66"/>
        <v>0</v>
      </c>
      <c r="AT149" s="17">
        <f t="shared" si="67"/>
        <v>0</v>
      </c>
      <c r="AU149" s="17">
        <f t="shared" si="68"/>
        <v>0</v>
      </c>
      <c r="AV149" s="17">
        <f t="shared" si="69"/>
        <v>0</v>
      </c>
      <c r="AW149" s="17">
        <f t="shared" si="70"/>
        <v>0</v>
      </c>
      <c r="AY149" s="17">
        <f t="shared" si="53"/>
        <v>0</v>
      </c>
      <c r="BA149" s="53">
        <v>64</v>
      </c>
      <c r="BB149" s="41">
        <v>211</v>
      </c>
      <c r="BC149" s="20">
        <v>233</v>
      </c>
      <c r="BD149" s="4">
        <v>203.2</v>
      </c>
      <c r="BE149" s="4">
        <v>203.05806451612901</v>
      </c>
      <c r="BF149" s="4">
        <v>203</v>
      </c>
      <c r="BG149" s="4">
        <v>203.1</v>
      </c>
      <c r="BH149" s="4">
        <v>203</v>
      </c>
      <c r="BI149" s="42">
        <v>202</v>
      </c>
      <c r="BJ149" s="20">
        <v>202</v>
      </c>
      <c r="BK149" s="4">
        <v>203</v>
      </c>
      <c r="BL149" s="4">
        <v>203</v>
      </c>
      <c r="BM149" s="4">
        <v>203</v>
      </c>
      <c r="BN149" s="4">
        <v>203</v>
      </c>
      <c r="BO149" s="9">
        <v>203</v>
      </c>
      <c r="BP149" s="22"/>
      <c r="BQ149" s="17">
        <v>64</v>
      </c>
      <c r="BS149" s="50">
        <f t="shared" si="54"/>
        <v>0</v>
      </c>
      <c r="BT149" s="51">
        <f t="shared" si="55"/>
        <v>0</v>
      </c>
      <c r="BU149" s="51">
        <f t="shared" si="56"/>
        <v>0</v>
      </c>
      <c r="BV149" s="52" t="e">
        <f t="shared" si="57"/>
        <v>#DIV/0!</v>
      </c>
    </row>
    <row r="150" spans="1:74" ht="19.5" thickBot="1">
      <c r="A150" s="4">
        <v>281</v>
      </c>
      <c r="B150" s="4"/>
      <c r="C150" s="66"/>
      <c r="D150" s="66"/>
      <c r="E150" s="101"/>
      <c r="F150" s="145">
        <f t="shared" si="65"/>
        <v>0</v>
      </c>
      <c r="G150" s="93"/>
      <c r="H150" s="66"/>
      <c r="I150" s="1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9"/>
      <c r="AB150" s="5"/>
      <c r="AC150" s="83"/>
      <c r="AD150" s="11"/>
      <c r="AE150" s="84"/>
      <c r="AF150" s="5"/>
      <c r="AG150" s="6"/>
      <c r="AH150" s="11"/>
      <c r="AI150" s="12"/>
      <c r="AJ150" s="5"/>
      <c r="AK150" s="6"/>
      <c r="AM150" s="3">
        <v>65</v>
      </c>
      <c r="AN150" s="3">
        <v>65</v>
      </c>
      <c r="AO150" s="3">
        <v>65</v>
      </c>
      <c r="AP150" s="3">
        <v>65</v>
      </c>
      <c r="AQ150" s="3">
        <v>65</v>
      </c>
      <c r="AS150" s="17">
        <f t="shared" si="66"/>
        <v>0</v>
      </c>
      <c r="AT150" s="17">
        <f t="shared" si="67"/>
        <v>0</v>
      </c>
      <c r="AU150" s="17">
        <f t="shared" si="68"/>
        <v>0</v>
      </c>
      <c r="AV150" s="17">
        <f t="shared" si="69"/>
        <v>0</v>
      </c>
      <c r="AW150" s="17">
        <f t="shared" si="70"/>
        <v>0</v>
      </c>
      <c r="AY150" s="17">
        <f t="shared" si="53"/>
        <v>0</v>
      </c>
      <c r="BA150" s="53">
        <v>65</v>
      </c>
      <c r="BB150" s="41">
        <v>212</v>
      </c>
      <c r="BC150" s="20">
        <v>234</v>
      </c>
      <c r="BD150" s="4">
        <v>204.2</v>
      </c>
      <c r="BE150" s="4">
        <v>204.05806451612901</v>
      </c>
      <c r="BF150" s="4">
        <v>204</v>
      </c>
      <c r="BG150" s="4">
        <v>204.1</v>
      </c>
      <c r="BH150" s="4">
        <v>204</v>
      </c>
      <c r="BI150" s="42">
        <v>203</v>
      </c>
      <c r="BJ150" s="20">
        <v>203</v>
      </c>
      <c r="BK150" s="4">
        <v>204</v>
      </c>
      <c r="BL150" s="4">
        <v>204</v>
      </c>
      <c r="BM150" s="4">
        <v>204</v>
      </c>
      <c r="BN150" s="4">
        <v>204</v>
      </c>
      <c r="BO150" s="9">
        <v>204</v>
      </c>
      <c r="BP150" s="22"/>
      <c r="BQ150" s="17">
        <v>65</v>
      </c>
      <c r="BS150" s="50">
        <f t="shared" si="54"/>
        <v>0</v>
      </c>
      <c r="BT150" s="51">
        <f t="shared" si="55"/>
        <v>0</v>
      </c>
      <c r="BU150" s="51">
        <f t="shared" si="56"/>
        <v>0</v>
      </c>
      <c r="BV150" s="52" t="e">
        <f t="shared" si="57"/>
        <v>#DIV/0!</v>
      </c>
    </row>
    <row r="151" spans="1:74" ht="19.5" thickBot="1">
      <c r="A151" s="4">
        <v>282</v>
      </c>
      <c r="B151" s="4"/>
      <c r="C151" s="66"/>
      <c r="D151" s="66"/>
      <c r="E151" s="101"/>
      <c r="F151" s="145">
        <f t="shared" si="65"/>
        <v>0</v>
      </c>
      <c r="G151" s="93"/>
      <c r="H151" s="66"/>
      <c r="I151" s="1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9"/>
      <c r="AB151" s="5"/>
      <c r="AC151" s="83"/>
      <c r="AD151" s="11"/>
      <c r="AE151" s="84"/>
      <c r="AF151" s="5"/>
      <c r="AG151" s="6"/>
      <c r="AH151" s="11"/>
      <c r="AI151" s="12"/>
      <c r="AJ151" s="5"/>
      <c r="AK151" s="6"/>
      <c r="AM151" s="3">
        <v>66</v>
      </c>
      <c r="AN151" s="3">
        <v>66</v>
      </c>
      <c r="AO151" s="3">
        <v>66</v>
      </c>
      <c r="AP151" s="3">
        <v>66</v>
      </c>
      <c r="AQ151" s="3">
        <v>66</v>
      </c>
      <c r="AS151" s="17">
        <f t="shared" si="66"/>
        <v>0</v>
      </c>
      <c r="AT151" s="17">
        <f t="shared" si="67"/>
        <v>0</v>
      </c>
      <c r="AU151" s="17">
        <f t="shared" si="68"/>
        <v>0</v>
      </c>
      <c r="AV151" s="17">
        <f t="shared" si="69"/>
        <v>0</v>
      </c>
      <c r="AW151" s="17">
        <f t="shared" si="70"/>
        <v>0</v>
      </c>
      <c r="AY151" s="17">
        <f t="shared" ref="AY151:AY200" si="71">SUM(AS151:AW151)</f>
        <v>0</v>
      </c>
      <c r="BA151" s="53">
        <v>66</v>
      </c>
      <c r="BB151" s="41">
        <v>213</v>
      </c>
      <c r="BC151" s="20">
        <v>235</v>
      </c>
      <c r="BD151" s="4">
        <v>205.2</v>
      </c>
      <c r="BE151" s="4">
        <v>205.05806451612901</v>
      </c>
      <c r="BF151" s="4">
        <v>205</v>
      </c>
      <c r="BG151" s="4">
        <v>205.1</v>
      </c>
      <c r="BH151" s="4">
        <v>205</v>
      </c>
      <c r="BI151" s="42">
        <v>204</v>
      </c>
      <c r="BJ151" s="20">
        <v>204</v>
      </c>
      <c r="BK151" s="4">
        <v>205</v>
      </c>
      <c r="BL151" s="4">
        <v>205</v>
      </c>
      <c r="BM151" s="4">
        <v>205</v>
      </c>
      <c r="BN151" s="4">
        <v>205</v>
      </c>
      <c r="BO151" s="9">
        <v>205</v>
      </c>
      <c r="BP151" s="22"/>
      <c r="BQ151" s="17">
        <v>66</v>
      </c>
      <c r="BS151" s="50">
        <f t="shared" ref="BS151:BS200" si="72">BT151+BU151</f>
        <v>0</v>
      </c>
      <c r="BT151" s="51">
        <f t="shared" ref="BT151:BT200" si="73">AY151</f>
        <v>0</v>
      </c>
      <c r="BU151" s="51">
        <f t="shared" ref="BU151:BU200" si="74">(AY151*(BA151-1))+(AY151*(BQ151-1))</f>
        <v>0</v>
      </c>
      <c r="BV151" s="52" t="e">
        <f t="shared" ref="BV151:BV200" si="75">(BU151/BS151)</f>
        <v>#DIV/0!</v>
      </c>
    </row>
    <row r="152" spans="1:74" ht="19.5" thickBot="1">
      <c r="A152" s="4">
        <v>283</v>
      </c>
      <c r="B152" s="4"/>
      <c r="C152" s="66"/>
      <c r="D152" s="66"/>
      <c r="E152" s="101"/>
      <c r="F152" s="145">
        <f t="shared" si="65"/>
        <v>0</v>
      </c>
      <c r="G152" s="93"/>
      <c r="H152" s="66"/>
      <c r="I152" s="1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9"/>
      <c r="AB152" s="5"/>
      <c r="AC152" s="83"/>
      <c r="AD152" s="11"/>
      <c r="AE152" s="84"/>
      <c r="AF152" s="5"/>
      <c r="AG152" s="6"/>
      <c r="AH152" s="11"/>
      <c r="AI152" s="12"/>
      <c r="AJ152" s="5"/>
      <c r="AK152" s="6"/>
      <c r="AM152" s="3">
        <v>67</v>
      </c>
      <c r="AN152" s="3">
        <v>67</v>
      </c>
      <c r="AO152" s="3">
        <v>67</v>
      </c>
      <c r="AP152" s="3">
        <v>67</v>
      </c>
      <c r="AQ152" s="3">
        <v>67</v>
      </c>
      <c r="AS152" s="17">
        <f t="shared" si="66"/>
        <v>0</v>
      </c>
      <c r="AT152" s="17">
        <f t="shared" si="67"/>
        <v>0</v>
      </c>
      <c r="AU152" s="17">
        <f t="shared" si="68"/>
        <v>0</v>
      </c>
      <c r="AV152" s="17">
        <f t="shared" si="69"/>
        <v>0</v>
      </c>
      <c r="AW152" s="17">
        <f t="shared" si="70"/>
        <v>0</v>
      </c>
      <c r="AY152" s="17">
        <f t="shared" si="71"/>
        <v>0</v>
      </c>
      <c r="BA152" s="53">
        <v>67</v>
      </c>
      <c r="BB152" s="41">
        <v>214</v>
      </c>
      <c r="BC152" s="20">
        <v>236</v>
      </c>
      <c r="BD152" s="4">
        <v>206.2</v>
      </c>
      <c r="BE152" s="4">
        <v>206.05806451612901</v>
      </c>
      <c r="BF152" s="4">
        <v>206</v>
      </c>
      <c r="BG152" s="4">
        <v>206.1</v>
      </c>
      <c r="BH152" s="4">
        <v>206</v>
      </c>
      <c r="BI152" s="42">
        <v>205</v>
      </c>
      <c r="BJ152" s="20">
        <v>205</v>
      </c>
      <c r="BK152" s="4">
        <v>206</v>
      </c>
      <c r="BL152" s="4">
        <v>206</v>
      </c>
      <c r="BM152" s="4">
        <v>206</v>
      </c>
      <c r="BN152" s="4">
        <v>206</v>
      </c>
      <c r="BO152" s="9">
        <v>206</v>
      </c>
      <c r="BP152" s="22"/>
      <c r="BQ152" s="17">
        <v>67</v>
      </c>
      <c r="BS152" s="50">
        <f t="shared" si="72"/>
        <v>0</v>
      </c>
      <c r="BT152" s="51">
        <f t="shared" si="73"/>
        <v>0</v>
      </c>
      <c r="BU152" s="51">
        <f t="shared" si="74"/>
        <v>0</v>
      </c>
      <c r="BV152" s="52" t="e">
        <f t="shared" si="75"/>
        <v>#DIV/0!</v>
      </c>
    </row>
    <row r="153" spans="1:74" ht="19.5" thickBot="1">
      <c r="A153" s="4">
        <v>284</v>
      </c>
      <c r="B153" s="4"/>
      <c r="C153" s="66"/>
      <c r="D153" s="66"/>
      <c r="E153" s="101"/>
      <c r="F153" s="145">
        <f t="shared" si="65"/>
        <v>0</v>
      </c>
      <c r="G153" s="93"/>
      <c r="H153" s="66"/>
      <c r="I153" s="1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9"/>
      <c r="AB153" s="5"/>
      <c r="AC153" s="83"/>
      <c r="AD153" s="11"/>
      <c r="AE153" s="84"/>
      <c r="AF153" s="5"/>
      <c r="AG153" s="6"/>
      <c r="AH153" s="11"/>
      <c r="AI153" s="12"/>
      <c r="AJ153" s="5"/>
      <c r="AK153" s="6"/>
      <c r="AM153" s="3">
        <v>68</v>
      </c>
      <c r="AN153" s="3">
        <v>68</v>
      </c>
      <c r="AO153" s="3">
        <v>68</v>
      </c>
      <c r="AP153" s="3">
        <v>68</v>
      </c>
      <c r="AQ153" s="3">
        <v>68</v>
      </c>
      <c r="AS153" s="17">
        <f t="shared" si="66"/>
        <v>0</v>
      </c>
      <c r="AT153" s="17">
        <f t="shared" si="67"/>
        <v>0</v>
      </c>
      <c r="AU153" s="17">
        <f t="shared" si="68"/>
        <v>0</v>
      </c>
      <c r="AV153" s="17">
        <f t="shared" si="69"/>
        <v>0</v>
      </c>
      <c r="AW153" s="17">
        <f t="shared" si="70"/>
        <v>0</v>
      </c>
      <c r="AY153" s="17">
        <f t="shared" si="71"/>
        <v>0</v>
      </c>
      <c r="BA153" s="53">
        <v>68</v>
      </c>
      <c r="BB153" s="41">
        <v>215</v>
      </c>
      <c r="BC153" s="20">
        <v>237</v>
      </c>
      <c r="BD153" s="4">
        <v>207.2</v>
      </c>
      <c r="BE153" s="4">
        <v>207.05806451612901</v>
      </c>
      <c r="BF153" s="4">
        <v>207</v>
      </c>
      <c r="BG153" s="4">
        <v>207.1</v>
      </c>
      <c r="BH153" s="4">
        <v>207</v>
      </c>
      <c r="BI153" s="42">
        <v>206</v>
      </c>
      <c r="BJ153" s="20">
        <v>206</v>
      </c>
      <c r="BK153" s="4">
        <v>207</v>
      </c>
      <c r="BL153" s="4">
        <v>207</v>
      </c>
      <c r="BM153" s="4">
        <v>207</v>
      </c>
      <c r="BN153" s="4">
        <v>207</v>
      </c>
      <c r="BO153" s="9">
        <v>207</v>
      </c>
      <c r="BP153" s="22"/>
      <c r="BQ153" s="17">
        <v>68</v>
      </c>
      <c r="BS153" s="50">
        <f t="shared" si="72"/>
        <v>0</v>
      </c>
      <c r="BT153" s="51">
        <f t="shared" si="73"/>
        <v>0</v>
      </c>
      <c r="BU153" s="51">
        <f t="shared" si="74"/>
        <v>0</v>
      </c>
      <c r="BV153" s="52" t="e">
        <f t="shared" si="75"/>
        <v>#DIV/0!</v>
      </c>
    </row>
    <row r="154" spans="1:74" ht="19.5" thickBot="1">
      <c r="A154" s="4">
        <v>285</v>
      </c>
      <c r="B154" s="4"/>
      <c r="C154" s="66"/>
      <c r="D154" s="66"/>
      <c r="E154" s="101"/>
      <c r="F154" s="145">
        <f t="shared" si="65"/>
        <v>0</v>
      </c>
      <c r="G154" s="93"/>
      <c r="H154" s="66"/>
      <c r="I154" s="1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9"/>
      <c r="AB154" s="5"/>
      <c r="AC154" s="83"/>
      <c r="AD154" s="11"/>
      <c r="AE154" s="84"/>
      <c r="AF154" s="5"/>
      <c r="AG154" s="6"/>
      <c r="AH154" s="11"/>
      <c r="AI154" s="12"/>
      <c r="AJ154" s="5"/>
      <c r="AK154" s="6"/>
      <c r="AM154" s="3">
        <v>69</v>
      </c>
      <c r="AN154" s="3">
        <v>69</v>
      </c>
      <c r="AO154" s="3">
        <v>69</v>
      </c>
      <c r="AP154" s="3">
        <v>69</v>
      </c>
      <c r="AQ154" s="3">
        <v>69</v>
      </c>
      <c r="AS154" s="17">
        <f t="shared" si="66"/>
        <v>0</v>
      </c>
      <c r="AT154" s="17">
        <f t="shared" si="67"/>
        <v>0</v>
      </c>
      <c r="AU154" s="17">
        <f t="shared" si="68"/>
        <v>0</v>
      </c>
      <c r="AV154" s="17">
        <f t="shared" si="69"/>
        <v>0</v>
      </c>
      <c r="AW154" s="17">
        <f t="shared" si="70"/>
        <v>0</v>
      </c>
      <c r="AY154" s="17">
        <f t="shared" si="71"/>
        <v>0</v>
      </c>
      <c r="BA154" s="53">
        <v>69</v>
      </c>
      <c r="BB154" s="41">
        <v>216</v>
      </c>
      <c r="BC154" s="20">
        <v>238</v>
      </c>
      <c r="BD154" s="4">
        <v>208.2</v>
      </c>
      <c r="BE154" s="4">
        <v>208.05806451612901</v>
      </c>
      <c r="BF154" s="4">
        <v>208</v>
      </c>
      <c r="BG154" s="4">
        <v>208.1</v>
      </c>
      <c r="BH154" s="4">
        <v>208</v>
      </c>
      <c r="BI154" s="42">
        <v>207</v>
      </c>
      <c r="BJ154" s="20">
        <v>207</v>
      </c>
      <c r="BK154" s="4">
        <v>208</v>
      </c>
      <c r="BL154" s="4">
        <v>208</v>
      </c>
      <c r="BM154" s="4">
        <v>208</v>
      </c>
      <c r="BN154" s="4">
        <v>208</v>
      </c>
      <c r="BO154" s="9">
        <v>208</v>
      </c>
      <c r="BP154" s="22"/>
      <c r="BQ154" s="17">
        <v>69</v>
      </c>
      <c r="BS154" s="50">
        <f t="shared" si="72"/>
        <v>0</v>
      </c>
      <c r="BT154" s="51">
        <f t="shared" si="73"/>
        <v>0</v>
      </c>
      <c r="BU154" s="51">
        <f t="shared" si="74"/>
        <v>0</v>
      </c>
      <c r="BV154" s="52" t="e">
        <f t="shared" si="75"/>
        <v>#DIV/0!</v>
      </c>
    </row>
    <row r="155" spans="1:74" ht="19.5" thickBot="1">
      <c r="A155" s="4">
        <v>286</v>
      </c>
      <c r="B155" s="4"/>
      <c r="C155" s="66"/>
      <c r="D155" s="66"/>
      <c r="E155" s="101"/>
      <c r="F155" s="145">
        <f t="shared" si="65"/>
        <v>0</v>
      </c>
      <c r="G155" s="93"/>
      <c r="H155" s="66"/>
      <c r="I155" s="1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9"/>
      <c r="AB155" s="5"/>
      <c r="AC155" s="83"/>
      <c r="AD155" s="11"/>
      <c r="AE155" s="84"/>
      <c r="AF155" s="5"/>
      <c r="AG155" s="6"/>
      <c r="AH155" s="11"/>
      <c r="AI155" s="12"/>
      <c r="AJ155" s="5"/>
      <c r="AK155" s="6"/>
      <c r="AM155" s="3">
        <v>70</v>
      </c>
      <c r="AN155" s="3">
        <v>70</v>
      </c>
      <c r="AO155" s="3">
        <v>70</v>
      </c>
      <c r="AP155" s="3">
        <v>70</v>
      </c>
      <c r="AQ155" s="3">
        <v>70</v>
      </c>
      <c r="AS155" s="17">
        <f t="shared" si="66"/>
        <v>0</v>
      </c>
      <c r="AT155" s="17">
        <f t="shared" si="67"/>
        <v>0</v>
      </c>
      <c r="AU155" s="17">
        <f t="shared" si="68"/>
        <v>0</v>
      </c>
      <c r="AV155" s="17">
        <f t="shared" si="69"/>
        <v>0</v>
      </c>
      <c r="AW155" s="17">
        <f t="shared" si="70"/>
        <v>0</v>
      </c>
      <c r="AY155" s="17">
        <f t="shared" si="71"/>
        <v>0</v>
      </c>
      <c r="BA155" s="53">
        <v>70</v>
      </c>
      <c r="BB155" s="41">
        <v>217</v>
      </c>
      <c r="BC155" s="20">
        <v>239</v>
      </c>
      <c r="BD155" s="4">
        <v>209.2</v>
      </c>
      <c r="BE155" s="4">
        <v>209.05806451612901</v>
      </c>
      <c r="BF155" s="4">
        <v>209</v>
      </c>
      <c r="BG155" s="4">
        <v>209.1</v>
      </c>
      <c r="BH155" s="4">
        <v>209</v>
      </c>
      <c r="BI155" s="42">
        <v>208</v>
      </c>
      <c r="BJ155" s="20">
        <v>208</v>
      </c>
      <c r="BK155" s="4">
        <v>209</v>
      </c>
      <c r="BL155" s="4">
        <v>209</v>
      </c>
      <c r="BM155" s="4">
        <v>209</v>
      </c>
      <c r="BN155" s="4">
        <v>209</v>
      </c>
      <c r="BO155" s="9">
        <v>209</v>
      </c>
      <c r="BP155" s="22"/>
      <c r="BQ155" s="17">
        <v>70</v>
      </c>
      <c r="BS155" s="50">
        <f t="shared" si="72"/>
        <v>0</v>
      </c>
      <c r="BT155" s="51">
        <f t="shared" si="73"/>
        <v>0</v>
      </c>
      <c r="BU155" s="51">
        <f t="shared" si="74"/>
        <v>0</v>
      </c>
      <c r="BV155" s="52" t="e">
        <f t="shared" si="75"/>
        <v>#DIV/0!</v>
      </c>
    </row>
    <row r="156" spans="1:74" ht="19.5" thickBot="1">
      <c r="A156" s="4">
        <v>287</v>
      </c>
      <c r="B156" s="4"/>
      <c r="C156" s="66"/>
      <c r="D156" s="66"/>
      <c r="E156" s="101"/>
      <c r="F156" s="145">
        <f t="shared" si="65"/>
        <v>0</v>
      </c>
      <c r="G156" s="93"/>
      <c r="H156" s="66"/>
      <c r="I156" s="1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9"/>
      <c r="AB156" s="5"/>
      <c r="AC156" s="83"/>
      <c r="AD156" s="11"/>
      <c r="AE156" s="84"/>
      <c r="AF156" s="5"/>
      <c r="AG156" s="6"/>
      <c r="AH156" s="11"/>
      <c r="AI156" s="12"/>
      <c r="AJ156" s="5"/>
      <c r="AK156" s="6"/>
      <c r="AM156" s="3">
        <v>71</v>
      </c>
      <c r="AN156" s="3">
        <v>71</v>
      </c>
      <c r="AO156" s="3">
        <v>71</v>
      </c>
      <c r="AP156" s="3">
        <v>71</v>
      </c>
      <c r="AQ156" s="3">
        <v>71</v>
      </c>
      <c r="AS156" s="17">
        <f t="shared" si="66"/>
        <v>0</v>
      </c>
      <c r="AT156" s="17">
        <f t="shared" si="67"/>
        <v>0</v>
      </c>
      <c r="AU156" s="17">
        <f t="shared" si="68"/>
        <v>0</v>
      </c>
      <c r="AV156" s="17">
        <f t="shared" si="69"/>
        <v>0</v>
      </c>
      <c r="AW156" s="17">
        <f t="shared" si="70"/>
        <v>0</v>
      </c>
      <c r="AY156" s="17">
        <f t="shared" si="71"/>
        <v>0</v>
      </c>
      <c r="BA156" s="53">
        <v>71</v>
      </c>
      <c r="BB156" s="41">
        <v>218</v>
      </c>
      <c r="BC156" s="20">
        <v>240</v>
      </c>
      <c r="BD156" s="4">
        <v>210.2</v>
      </c>
      <c r="BE156" s="4">
        <v>210.05806451612901</v>
      </c>
      <c r="BF156" s="4">
        <v>210</v>
      </c>
      <c r="BG156" s="4">
        <v>210.1</v>
      </c>
      <c r="BH156" s="4">
        <v>210</v>
      </c>
      <c r="BI156" s="42">
        <v>209</v>
      </c>
      <c r="BJ156" s="20">
        <v>209</v>
      </c>
      <c r="BK156" s="4">
        <v>210</v>
      </c>
      <c r="BL156" s="4">
        <v>210</v>
      </c>
      <c r="BM156" s="4">
        <v>210</v>
      </c>
      <c r="BN156" s="4">
        <v>210</v>
      </c>
      <c r="BO156" s="9">
        <v>210</v>
      </c>
      <c r="BP156" s="22"/>
      <c r="BQ156" s="17">
        <v>71</v>
      </c>
      <c r="BS156" s="50">
        <f t="shared" si="72"/>
        <v>0</v>
      </c>
      <c r="BT156" s="51">
        <f t="shared" si="73"/>
        <v>0</v>
      </c>
      <c r="BU156" s="51">
        <f t="shared" si="74"/>
        <v>0</v>
      </c>
      <c r="BV156" s="52" t="e">
        <f t="shared" si="75"/>
        <v>#DIV/0!</v>
      </c>
    </row>
    <row r="157" spans="1:74" ht="19.5" thickBot="1">
      <c r="A157" s="4">
        <v>288</v>
      </c>
      <c r="B157" s="4"/>
      <c r="C157" s="66"/>
      <c r="D157" s="66"/>
      <c r="E157" s="101"/>
      <c r="F157" s="145">
        <f t="shared" si="65"/>
        <v>0</v>
      </c>
      <c r="G157" s="93"/>
      <c r="H157" s="66"/>
      <c r="I157" s="1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9"/>
      <c r="AB157" s="5"/>
      <c r="AC157" s="83"/>
      <c r="AD157" s="11"/>
      <c r="AE157" s="84"/>
      <c r="AF157" s="5"/>
      <c r="AG157" s="6"/>
      <c r="AH157" s="11"/>
      <c r="AI157" s="12"/>
      <c r="AJ157" s="5"/>
      <c r="AK157" s="6"/>
      <c r="AM157" s="3">
        <v>72</v>
      </c>
      <c r="AN157" s="3">
        <v>72</v>
      </c>
      <c r="AO157" s="3">
        <v>72</v>
      </c>
      <c r="AP157" s="3">
        <v>72</v>
      </c>
      <c r="AQ157" s="3">
        <v>72</v>
      </c>
      <c r="AS157" s="17">
        <f t="shared" si="66"/>
        <v>0</v>
      </c>
      <c r="AT157" s="17">
        <f t="shared" si="67"/>
        <v>0</v>
      </c>
      <c r="AU157" s="17">
        <f t="shared" si="68"/>
        <v>0</v>
      </c>
      <c r="AV157" s="17">
        <f t="shared" si="69"/>
        <v>0</v>
      </c>
      <c r="AW157" s="17">
        <f t="shared" si="70"/>
        <v>0</v>
      </c>
      <c r="AY157" s="17">
        <f t="shared" si="71"/>
        <v>0</v>
      </c>
      <c r="BA157" s="53">
        <v>72</v>
      </c>
      <c r="BB157" s="41">
        <v>219</v>
      </c>
      <c r="BC157" s="20">
        <v>241</v>
      </c>
      <c r="BD157" s="4">
        <v>211.2</v>
      </c>
      <c r="BE157" s="4">
        <v>211.05806451612901</v>
      </c>
      <c r="BF157" s="4">
        <v>211</v>
      </c>
      <c r="BG157" s="4">
        <v>211.1</v>
      </c>
      <c r="BH157" s="4">
        <v>211</v>
      </c>
      <c r="BI157" s="42">
        <v>210</v>
      </c>
      <c r="BJ157" s="20">
        <v>210</v>
      </c>
      <c r="BK157" s="4">
        <v>211</v>
      </c>
      <c r="BL157" s="4">
        <v>211</v>
      </c>
      <c r="BM157" s="4">
        <v>211</v>
      </c>
      <c r="BN157" s="4">
        <v>211</v>
      </c>
      <c r="BO157" s="9">
        <v>211</v>
      </c>
      <c r="BP157" s="22"/>
      <c r="BQ157" s="17">
        <v>72</v>
      </c>
      <c r="BS157" s="50">
        <f t="shared" si="72"/>
        <v>0</v>
      </c>
      <c r="BT157" s="51">
        <f t="shared" si="73"/>
        <v>0</v>
      </c>
      <c r="BU157" s="51">
        <f t="shared" si="74"/>
        <v>0</v>
      </c>
      <c r="BV157" s="52" t="e">
        <f t="shared" si="75"/>
        <v>#DIV/0!</v>
      </c>
    </row>
    <row r="158" spans="1:74" ht="19.5" thickBot="1">
      <c r="A158" s="4">
        <v>289</v>
      </c>
      <c r="B158" s="4"/>
      <c r="C158" s="66"/>
      <c r="D158" s="66"/>
      <c r="E158" s="101"/>
      <c r="F158" s="145">
        <f t="shared" si="65"/>
        <v>0</v>
      </c>
      <c r="G158" s="93"/>
      <c r="H158" s="66"/>
      <c r="I158" s="1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9"/>
      <c r="AB158" s="5"/>
      <c r="AC158" s="83"/>
      <c r="AD158" s="11"/>
      <c r="AE158" s="84"/>
      <c r="AF158" s="5"/>
      <c r="AG158" s="6"/>
      <c r="AH158" s="11"/>
      <c r="AI158" s="12"/>
      <c r="AJ158" s="5"/>
      <c r="AK158" s="6"/>
      <c r="AM158" s="3">
        <v>73</v>
      </c>
      <c r="AN158" s="3">
        <v>73</v>
      </c>
      <c r="AO158" s="3">
        <v>73</v>
      </c>
      <c r="AP158" s="3">
        <v>73</v>
      </c>
      <c r="AQ158" s="3">
        <v>73</v>
      </c>
      <c r="AS158" s="17">
        <f t="shared" si="66"/>
        <v>0</v>
      </c>
      <c r="AT158" s="17">
        <f t="shared" si="67"/>
        <v>0</v>
      </c>
      <c r="AU158" s="17">
        <f t="shared" si="68"/>
        <v>0</v>
      </c>
      <c r="AV158" s="17">
        <f t="shared" si="69"/>
        <v>0</v>
      </c>
      <c r="AW158" s="17">
        <f t="shared" si="70"/>
        <v>0</v>
      </c>
      <c r="AY158" s="17">
        <f t="shared" si="71"/>
        <v>0</v>
      </c>
      <c r="BA158" s="53">
        <v>73</v>
      </c>
      <c r="BB158" s="41">
        <v>220</v>
      </c>
      <c r="BC158" s="20">
        <v>242</v>
      </c>
      <c r="BD158" s="4">
        <v>212.2</v>
      </c>
      <c r="BE158" s="4">
        <v>212.05806451612901</v>
      </c>
      <c r="BF158" s="4">
        <v>212</v>
      </c>
      <c r="BG158" s="4">
        <v>212.1</v>
      </c>
      <c r="BH158" s="4">
        <v>212</v>
      </c>
      <c r="BI158" s="42">
        <v>211</v>
      </c>
      <c r="BJ158" s="20">
        <v>211</v>
      </c>
      <c r="BK158" s="4">
        <v>212</v>
      </c>
      <c r="BL158" s="4">
        <v>212</v>
      </c>
      <c r="BM158" s="4">
        <v>212</v>
      </c>
      <c r="BN158" s="4">
        <v>212</v>
      </c>
      <c r="BO158" s="9">
        <v>212</v>
      </c>
      <c r="BP158" s="22"/>
      <c r="BQ158" s="17">
        <v>73</v>
      </c>
      <c r="BS158" s="50">
        <f t="shared" si="72"/>
        <v>0</v>
      </c>
      <c r="BT158" s="51">
        <f t="shared" si="73"/>
        <v>0</v>
      </c>
      <c r="BU158" s="51">
        <f t="shared" si="74"/>
        <v>0</v>
      </c>
      <c r="BV158" s="52" t="e">
        <f t="shared" si="75"/>
        <v>#DIV/0!</v>
      </c>
    </row>
    <row r="159" spans="1:74" ht="19.5" thickBot="1">
      <c r="A159" s="4">
        <v>290</v>
      </c>
      <c r="B159" s="4"/>
      <c r="C159" s="66"/>
      <c r="D159" s="66"/>
      <c r="E159" s="101"/>
      <c r="F159" s="145">
        <f t="shared" si="65"/>
        <v>0</v>
      </c>
      <c r="G159" s="93"/>
      <c r="H159" s="66"/>
      <c r="I159" s="1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9"/>
      <c r="AB159" s="5"/>
      <c r="AC159" s="83"/>
      <c r="AD159" s="11"/>
      <c r="AE159" s="84"/>
      <c r="AF159" s="5"/>
      <c r="AG159" s="6"/>
      <c r="AH159" s="11"/>
      <c r="AI159" s="12"/>
      <c r="AJ159" s="5"/>
      <c r="AK159" s="6"/>
      <c r="AM159" s="3">
        <v>74</v>
      </c>
      <c r="AN159" s="3">
        <v>74</v>
      </c>
      <c r="AO159" s="3">
        <v>74</v>
      </c>
      <c r="AP159" s="3">
        <v>74</v>
      </c>
      <c r="AQ159" s="3">
        <v>74</v>
      </c>
      <c r="AS159" s="17">
        <f t="shared" si="66"/>
        <v>0</v>
      </c>
      <c r="AT159" s="17">
        <f t="shared" si="67"/>
        <v>0</v>
      </c>
      <c r="AU159" s="17">
        <f t="shared" si="68"/>
        <v>0</v>
      </c>
      <c r="AV159" s="17">
        <f t="shared" si="69"/>
        <v>0</v>
      </c>
      <c r="AW159" s="17">
        <f t="shared" si="70"/>
        <v>0</v>
      </c>
      <c r="AY159" s="17">
        <f t="shared" si="71"/>
        <v>0</v>
      </c>
      <c r="BA159" s="53">
        <v>74</v>
      </c>
      <c r="BB159" s="41">
        <v>221</v>
      </c>
      <c r="BC159" s="20">
        <v>243</v>
      </c>
      <c r="BD159" s="4">
        <v>213.2</v>
      </c>
      <c r="BE159" s="4">
        <v>213.05806451612901</v>
      </c>
      <c r="BF159" s="4">
        <v>213</v>
      </c>
      <c r="BG159" s="4">
        <v>213.1</v>
      </c>
      <c r="BH159" s="4">
        <v>213</v>
      </c>
      <c r="BI159" s="42">
        <v>212</v>
      </c>
      <c r="BJ159" s="20">
        <v>212</v>
      </c>
      <c r="BK159" s="4">
        <v>213</v>
      </c>
      <c r="BL159" s="4">
        <v>213</v>
      </c>
      <c r="BM159" s="4">
        <v>213</v>
      </c>
      <c r="BN159" s="4">
        <v>213</v>
      </c>
      <c r="BO159" s="9">
        <v>213</v>
      </c>
      <c r="BP159" s="22"/>
      <c r="BQ159" s="17">
        <v>74</v>
      </c>
      <c r="BS159" s="50">
        <f t="shared" si="72"/>
        <v>0</v>
      </c>
      <c r="BT159" s="51">
        <f t="shared" si="73"/>
        <v>0</v>
      </c>
      <c r="BU159" s="51">
        <f t="shared" si="74"/>
        <v>0</v>
      </c>
      <c r="BV159" s="52" t="e">
        <f t="shared" si="75"/>
        <v>#DIV/0!</v>
      </c>
    </row>
    <row r="160" spans="1:74" ht="19.5" thickBot="1">
      <c r="A160" s="4">
        <v>291</v>
      </c>
      <c r="B160" s="4"/>
      <c r="C160" s="66"/>
      <c r="D160" s="66"/>
      <c r="E160" s="101"/>
      <c r="F160" s="145">
        <f t="shared" si="65"/>
        <v>0</v>
      </c>
      <c r="G160" s="93"/>
      <c r="H160" s="66"/>
      <c r="I160" s="1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9"/>
      <c r="AB160" s="5"/>
      <c r="AC160" s="83"/>
      <c r="AD160" s="11"/>
      <c r="AE160" s="84"/>
      <c r="AF160" s="5"/>
      <c r="AG160" s="6"/>
      <c r="AH160" s="11"/>
      <c r="AI160" s="12"/>
      <c r="AJ160" s="5"/>
      <c r="AK160" s="6"/>
      <c r="AM160" s="3">
        <v>75</v>
      </c>
      <c r="AN160" s="3">
        <v>75</v>
      </c>
      <c r="AO160" s="3">
        <v>75</v>
      </c>
      <c r="AP160" s="3">
        <v>75</v>
      </c>
      <c r="AQ160" s="3">
        <v>75</v>
      </c>
      <c r="AS160" s="17">
        <f t="shared" si="66"/>
        <v>0</v>
      </c>
      <c r="AT160" s="17">
        <f t="shared" si="67"/>
        <v>0</v>
      </c>
      <c r="AU160" s="17">
        <f t="shared" si="68"/>
        <v>0</v>
      </c>
      <c r="AV160" s="17">
        <f t="shared" si="69"/>
        <v>0</v>
      </c>
      <c r="AW160" s="17">
        <f t="shared" si="70"/>
        <v>0</v>
      </c>
      <c r="AY160" s="17">
        <f t="shared" si="71"/>
        <v>0</v>
      </c>
      <c r="BA160" s="53">
        <v>75</v>
      </c>
      <c r="BB160" s="41">
        <v>222</v>
      </c>
      <c r="BC160" s="20">
        <v>244</v>
      </c>
      <c r="BD160" s="4">
        <v>214.2</v>
      </c>
      <c r="BE160" s="4">
        <v>214.05806451612901</v>
      </c>
      <c r="BF160" s="4">
        <v>214</v>
      </c>
      <c r="BG160" s="4">
        <v>214.1</v>
      </c>
      <c r="BH160" s="4">
        <v>214</v>
      </c>
      <c r="BI160" s="42">
        <v>213</v>
      </c>
      <c r="BJ160" s="20">
        <v>213</v>
      </c>
      <c r="BK160" s="4">
        <v>214</v>
      </c>
      <c r="BL160" s="4">
        <v>214</v>
      </c>
      <c r="BM160" s="4">
        <v>214</v>
      </c>
      <c r="BN160" s="4">
        <v>214</v>
      </c>
      <c r="BO160" s="9">
        <v>214</v>
      </c>
      <c r="BP160" s="22"/>
      <c r="BQ160" s="17">
        <v>75</v>
      </c>
      <c r="BS160" s="50">
        <f t="shared" si="72"/>
        <v>0</v>
      </c>
      <c r="BT160" s="51">
        <f t="shared" si="73"/>
        <v>0</v>
      </c>
      <c r="BU160" s="51">
        <f t="shared" si="74"/>
        <v>0</v>
      </c>
      <c r="BV160" s="52" t="e">
        <f t="shared" si="75"/>
        <v>#DIV/0!</v>
      </c>
    </row>
    <row r="161" spans="1:74" ht="19.5" thickBot="1">
      <c r="A161" s="4">
        <v>292</v>
      </c>
      <c r="B161" s="4"/>
      <c r="C161" s="66"/>
      <c r="D161" s="66"/>
      <c r="E161" s="101"/>
      <c r="F161" s="145">
        <f t="shared" si="65"/>
        <v>0</v>
      </c>
      <c r="G161" s="93"/>
      <c r="H161" s="66"/>
      <c r="I161" s="1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9"/>
      <c r="AB161" s="5"/>
      <c r="AC161" s="83"/>
      <c r="AD161" s="11"/>
      <c r="AE161" s="84"/>
      <c r="AF161" s="5"/>
      <c r="AG161" s="6"/>
      <c r="AH161" s="11"/>
      <c r="AI161" s="12"/>
      <c r="AJ161" s="5"/>
      <c r="AK161" s="6"/>
      <c r="AM161" s="3">
        <v>76</v>
      </c>
      <c r="AN161" s="3">
        <v>76</v>
      </c>
      <c r="AO161" s="3">
        <v>76</v>
      </c>
      <c r="AP161" s="3">
        <v>76</v>
      </c>
      <c r="AQ161" s="3">
        <v>76</v>
      </c>
      <c r="AS161" s="17">
        <f t="shared" si="66"/>
        <v>0</v>
      </c>
      <c r="AT161" s="17">
        <f t="shared" si="67"/>
        <v>0</v>
      </c>
      <c r="AU161" s="17">
        <f t="shared" si="68"/>
        <v>0</v>
      </c>
      <c r="AV161" s="17">
        <f t="shared" si="69"/>
        <v>0</v>
      </c>
      <c r="AW161" s="17">
        <f t="shared" si="70"/>
        <v>0</v>
      </c>
      <c r="AY161" s="17">
        <f t="shared" si="71"/>
        <v>0</v>
      </c>
      <c r="BA161" s="53">
        <v>76</v>
      </c>
      <c r="BB161" s="41">
        <v>223</v>
      </c>
      <c r="BC161" s="20">
        <v>245</v>
      </c>
      <c r="BD161" s="4">
        <v>215.2</v>
      </c>
      <c r="BE161" s="4">
        <v>215.05806451612901</v>
      </c>
      <c r="BF161" s="4">
        <v>215</v>
      </c>
      <c r="BG161" s="4">
        <v>215.1</v>
      </c>
      <c r="BH161" s="4">
        <v>215</v>
      </c>
      <c r="BI161" s="42">
        <v>214</v>
      </c>
      <c r="BJ161" s="20">
        <v>214</v>
      </c>
      <c r="BK161" s="4">
        <v>215</v>
      </c>
      <c r="BL161" s="4">
        <v>215</v>
      </c>
      <c r="BM161" s="4">
        <v>215</v>
      </c>
      <c r="BN161" s="4">
        <v>215</v>
      </c>
      <c r="BO161" s="9">
        <v>215</v>
      </c>
      <c r="BP161" s="22"/>
      <c r="BQ161" s="17">
        <v>76</v>
      </c>
      <c r="BS161" s="50">
        <f t="shared" si="72"/>
        <v>0</v>
      </c>
      <c r="BT161" s="51">
        <f t="shared" si="73"/>
        <v>0</v>
      </c>
      <c r="BU161" s="51">
        <f t="shared" si="74"/>
        <v>0</v>
      </c>
      <c r="BV161" s="52" t="e">
        <f t="shared" si="75"/>
        <v>#DIV/0!</v>
      </c>
    </row>
    <row r="162" spans="1:74" ht="19.5" thickBot="1">
      <c r="A162" s="4">
        <v>293</v>
      </c>
      <c r="B162" s="4"/>
      <c r="C162" s="66"/>
      <c r="D162" s="66"/>
      <c r="E162" s="101"/>
      <c r="F162" s="145">
        <f t="shared" si="65"/>
        <v>0</v>
      </c>
      <c r="G162" s="93"/>
      <c r="H162" s="66"/>
      <c r="I162" s="1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9"/>
      <c r="AB162" s="5"/>
      <c r="AC162" s="83"/>
      <c r="AD162" s="11"/>
      <c r="AE162" s="84"/>
      <c r="AF162" s="5"/>
      <c r="AG162" s="6"/>
      <c r="AH162" s="11"/>
      <c r="AI162" s="12"/>
      <c r="AJ162" s="5"/>
      <c r="AK162" s="6"/>
      <c r="AM162" s="3">
        <v>77</v>
      </c>
      <c r="AN162" s="3">
        <v>77</v>
      </c>
      <c r="AO162" s="3">
        <v>77</v>
      </c>
      <c r="AP162" s="3">
        <v>77</v>
      </c>
      <c r="AQ162" s="3">
        <v>77</v>
      </c>
      <c r="AS162" s="17">
        <f t="shared" si="66"/>
        <v>0</v>
      </c>
      <c r="AT162" s="17">
        <f t="shared" si="67"/>
        <v>0</v>
      </c>
      <c r="AU162" s="17">
        <f t="shared" si="68"/>
        <v>0</v>
      </c>
      <c r="AV162" s="17">
        <f t="shared" si="69"/>
        <v>0</v>
      </c>
      <c r="AW162" s="17">
        <f t="shared" si="70"/>
        <v>0</v>
      </c>
      <c r="AY162" s="17">
        <f t="shared" si="71"/>
        <v>0</v>
      </c>
      <c r="BA162" s="53">
        <v>77</v>
      </c>
      <c r="BB162" s="41">
        <v>224</v>
      </c>
      <c r="BC162" s="20">
        <v>246</v>
      </c>
      <c r="BD162" s="4">
        <v>216.2</v>
      </c>
      <c r="BE162" s="4">
        <v>216.05806451612901</v>
      </c>
      <c r="BF162" s="4">
        <v>216</v>
      </c>
      <c r="BG162" s="4">
        <v>216.1</v>
      </c>
      <c r="BH162" s="4">
        <v>216</v>
      </c>
      <c r="BI162" s="42">
        <v>215</v>
      </c>
      <c r="BJ162" s="20">
        <v>215</v>
      </c>
      <c r="BK162" s="4">
        <v>216</v>
      </c>
      <c r="BL162" s="4">
        <v>216</v>
      </c>
      <c r="BM162" s="4">
        <v>216</v>
      </c>
      <c r="BN162" s="4">
        <v>216</v>
      </c>
      <c r="BO162" s="9">
        <v>216</v>
      </c>
      <c r="BP162" s="22"/>
      <c r="BQ162" s="17">
        <v>77</v>
      </c>
      <c r="BS162" s="50">
        <f t="shared" si="72"/>
        <v>0</v>
      </c>
      <c r="BT162" s="51">
        <f t="shared" si="73"/>
        <v>0</v>
      </c>
      <c r="BU162" s="51">
        <f t="shared" si="74"/>
        <v>0</v>
      </c>
      <c r="BV162" s="52" t="e">
        <f t="shared" si="75"/>
        <v>#DIV/0!</v>
      </c>
    </row>
    <row r="163" spans="1:74" ht="19.5" thickBot="1">
      <c r="A163" s="4">
        <v>294</v>
      </c>
      <c r="B163" s="4"/>
      <c r="C163" s="66"/>
      <c r="D163" s="66"/>
      <c r="E163" s="101"/>
      <c r="F163" s="145">
        <f t="shared" si="65"/>
        <v>0</v>
      </c>
      <c r="G163" s="93"/>
      <c r="H163" s="66"/>
      <c r="I163" s="1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9"/>
      <c r="AB163" s="5"/>
      <c r="AC163" s="83"/>
      <c r="AD163" s="11"/>
      <c r="AE163" s="84"/>
      <c r="AF163" s="5"/>
      <c r="AG163" s="6"/>
      <c r="AH163" s="11"/>
      <c r="AI163" s="12"/>
      <c r="AJ163" s="5"/>
      <c r="AK163" s="6"/>
      <c r="AM163" s="3">
        <v>78</v>
      </c>
      <c r="AN163" s="3">
        <v>78</v>
      </c>
      <c r="AO163" s="3">
        <v>78</v>
      </c>
      <c r="AP163" s="3">
        <v>78</v>
      </c>
      <c r="AQ163" s="3">
        <v>78</v>
      </c>
      <c r="AS163" s="17">
        <f t="shared" si="66"/>
        <v>0</v>
      </c>
      <c r="AT163" s="17">
        <f t="shared" si="67"/>
        <v>0</v>
      </c>
      <c r="AU163" s="17">
        <f t="shared" si="68"/>
        <v>0</v>
      </c>
      <c r="AV163" s="17">
        <f t="shared" si="69"/>
        <v>0</v>
      </c>
      <c r="AW163" s="17">
        <f t="shared" si="70"/>
        <v>0</v>
      </c>
      <c r="AY163" s="17">
        <f t="shared" si="71"/>
        <v>0</v>
      </c>
      <c r="BA163" s="53">
        <v>78</v>
      </c>
      <c r="BB163" s="41">
        <v>225</v>
      </c>
      <c r="BC163" s="20">
        <v>247</v>
      </c>
      <c r="BD163" s="4">
        <v>217.2</v>
      </c>
      <c r="BE163" s="4">
        <v>217.05806451612901</v>
      </c>
      <c r="BF163" s="4">
        <v>217</v>
      </c>
      <c r="BG163" s="4">
        <v>217.1</v>
      </c>
      <c r="BH163" s="4">
        <v>217</v>
      </c>
      <c r="BI163" s="42">
        <v>216</v>
      </c>
      <c r="BJ163" s="20">
        <v>216</v>
      </c>
      <c r="BK163" s="4">
        <v>217</v>
      </c>
      <c r="BL163" s="4">
        <v>217</v>
      </c>
      <c r="BM163" s="4">
        <v>217</v>
      </c>
      <c r="BN163" s="4">
        <v>217</v>
      </c>
      <c r="BO163" s="9">
        <v>217</v>
      </c>
      <c r="BP163" s="22"/>
      <c r="BQ163" s="17">
        <v>78</v>
      </c>
      <c r="BS163" s="50">
        <f t="shared" si="72"/>
        <v>0</v>
      </c>
      <c r="BT163" s="51">
        <f t="shared" si="73"/>
        <v>0</v>
      </c>
      <c r="BU163" s="51">
        <f t="shared" si="74"/>
        <v>0</v>
      </c>
      <c r="BV163" s="52" t="e">
        <f t="shared" si="75"/>
        <v>#DIV/0!</v>
      </c>
    </row>
    <row r="164" spans="1:74" ht="19.5" thickBot="1">
      <c r="A164" s="4">
        <v>295</v>
      </c>
      <c r="B164" s="4"/>
      <c r="C164" s="66"/>
      <c r="D164" s="66"/>
      <c r="E164" s="101"/>
      <c r="F164" s="145">
        <f t="shared" si="65"/>
        <v>0</v>
      </c>
      <c r="G164" s="93"/>
      <c r="H164" s="66"/>
      <c r="I164" s="1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9"/>
      <c r="AB164" s="5"/>
      <c r="AC164" s="83"/>
      <c r="AD164" s="11"/>
      <c r="AE164" s="84"/>
      <c r="AF164" s="5"/>
      <c r="AG164" s="6"/>
      <c r="AH164" s="11"/>
      <c r="AI164" s="12"/>
      <c r="AJ164" s="5"/>
      <c r="AK164" s="6"/>
      <c r="AM164" s="3">
        <v>79</v>
      </c>
      <c r="AN164" s="3">
        <v>79</v>
      </c>
      <c r="AO164" s="3">
        <v>79</v>
      </c>
      <c r="AP164" s="3">
        <v>79</v>
      </c>
      <c r="AQ164" s="3">
        <v>79</v>
      </c>
      <c r="AS164" s="17">
        <f t="shared" si="66"/>
        <v>0</v>
      </c>
      <c r="AT164" s="17">
        <f t="shared" si="67"/>
        <v>0</v>
      </c>
      <c r="AU164" s="17">
        <f t="shared" si="68"/>
        <v>0</v>
      </c>
      <c r="AV164" s="17">
        <f t="shared" si="69"/>
        <v>0</v>
      </c>
      <c r="AW164" s="17">
        <f t="shared" si="70"/>
        <v>0</v>
      </c>
      <c r="AY164" s="17">
        <f t="shared" si="71"/>
        <v>0</v>
      </c>
      <c r="BA164" s="53">
        <v>79</v>
      </c>
      <c r="BB164" s="41">
        <v>226</v>
      </c>
      <c r="BC164" s="20">
        <v>248</v>
      </c>
      <c r="BD164" s="4">
        <v>218.2</v>
      </c>
      <c r="BE164" s="4">
        <v>218.05806451612901</v>
      </c>
      <c r="BF164" s="4">
        <v>218</v>
      </c>
      <c r="BG164" s="4">
        <v>218.1</v>
      </c>
      <c r="BH164" s="4">
        <v>218</v>
      </c>
      <c r="BI164" s="42">
        <v>217</v>
      </c>
      <c r="BJ164" s="20">
        <v>217</v>
      </c>
      <c r="BK164" s="4">
        <v>218</v>
      </c>
      <c r="BL164" s="4">
        <v>218</v>
      </c>
      <c r="BM164" s="4">
        <v>218</v>
      </c>
      <c r="BN164" s="4">
        <v>218</v>
      </c>
      <c r="BO164" s="9">
        <v>218</v>
      </c>
      <c r="BP164" s="22"/>
      <c r="BQ164" s="17">
        <v>79</v>
      </c>
      <c r="BS164" s="50">
        <f t="shared" si="72"/>
        <v>0</v>
      </c>
      <c r="BT164" s="51">
        <f t="shared" si="73"/>
        <v>0</v>
      </c>
      <c r="BU164" s="51">
        <f t="shared" si="74"/>
        <v>0</v>
      </c>
      <c r="BV164" s="52" t="e">
        <f t="shared" si="75"/>
        <v>#DIV/0!</v>
      </c>
    </row>
    <row r="165" spans="1:74" ht="19.5" thickBot="1">
      <c r="A165" s="4">
        <v>296</v>
      </c>
      <c r="B165" s="4"/>
      <c r="C165" s="66"/>
      <c r="D165" s="66"/>
      <c r="E165" s="101"/>
      <c r="F165" s="145">
        <f t="shared" si="65"/>
        <v>0</v>
      </c>
      <c r="G165" s="93"/>
      <c r="H165" s="66"/>
      <c r="I165" s="1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9"/>
      <c r="AB165" s="5"/>
      <c r="AC165" s="83"/>
      <c r="AD165" s="11"/>
      <c r="AE165" s="84"/>
      <c r="AF165" s="5"/>
      <c r="AG165" s="6"/>
      <c r="AH165" s="11"/>
      <c r="AI165" s="12"/>
      <c r="AJ165" s="5"/>
      <c r="AK165" s="6"/>
      <c r="AM165" s="3">
        <v>80</v>
      </c>
      <c r="AN165" s="3">
        <v>80</v>
      </c>
      <c r="AO165" s="3">
        <v>80</v>
      </c>
      <c r="AP165" s="3">
        <v>80</v>
      </c>
      <c r="AQ165" s="3">
        <v>80</v>
      </c>
      <c r="AS165" s="17">
        <f t="shared" si="66"/>
        <v>0</v>
      </c>
      <c r="AT165" s="17">
        <f t="shared" si="67"/>
        <v>0</v>
      </c>
      <c r="AU165" s="17">
        <f t="shared" si="68"/>
        <v>0</v>
      </c>
      <c r="AV165" s="17">
        <f t="shared" si="69"/>
        <v>0</v>
      </c>
      <c r="AW165" s="17">
        <f t="shared" si="70"/>
        <v>0</v>
      </c>
      <c r="AY165" s="17">
        <f t="shared" si="71"/>
        <v>0</v>
      </c>
      <c r="BA165" s="53">
        <v>80</v>
      </c>
      <c r="BB165" s="41">
        <v>227</v>
      </c>
      <c r="BC165" s="20">
        <v>249</v>
      </c>
      <c r="BD165" s="4">
        <v>219.2</v>
      </c>
      <c r="BE165" s="4">
        <v>219.05806451612901</v>
      </c>
      <c r="BF165" s="4">
        <v>219</v>
      </c>
      <c r="BG165" s="4">
        <v>219.1</v>
      </c>
      <c r="BH165" s="4">
        <v>219</v>
      </c>
      <c r="BI165" s="42">
        <v>218</v>
      </c>
      <c r="BJ165" s="20">
        <v>218</v>
      </c>
      <c r="BK165" s="4">
        <v>219</v>
      </c>
      <c r="BL165" s="4">
        <v>219</v>
      </c>
      <c r="BM165" s="4">
        <v>219</v>
      </c>
      <c r="BN165" s="4">
        <v>219</v>
      </c>
      <c r="BO165" s="9">
        <v>219</v>
      </c>
      <c r="BP165" s="22"/>
      <c r="BQ165" s="17">
        <v>80</v>
      </c>
      <c r="BS165" s="50">
        <f t="shared" si="72"/>
        <v>0</v>
      </c>
      <c r="BT165" s="51">
        <f t="shared" si="73"/>
        <v>0</v>
      </c>
      <c r="BU165" s="51">
        <f t="shared" si="74"/>
        <v>0</v>
      </c>
      <c r="BV165" s="52" t="e">
        <f t="shared" si="75"/>
        <v>#DIV/0!</v>
      </c>
    </row>
    <row r="166" spans="1:74" ht="19.5" thickBot="1">
      <c r="A166" s="4">
        <v>297</v>
      </c>
      <c r="B166" s="4"/>
      <c r="C166" s="66"/>
      <c r="D166" s="66"/>
      <c r="E166" s="101"/>
      <c r="F166" s="145">
        <f t="shared" si="65"/>
        <v>0</v>
      </c>
      <c r="G166" s="93"/>
      <c r="H166" s="66"/>
      <c r="I166" s="1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9"/>
      <c r="AB166" s="5"/>
      <c r="AC166" s="83"/>
      <c r="AD166" s="11"/>
      <c r="AE166" s="84"/>
      <c r="AF166" s="5"/>
      <c r="AG166" s="6"/>
      <c r="AH166" s="11"/>
      <c r="AI166" s="12"/>
      <c r="AJ166" s="5"/>
      <c r="AK166" s="6"/>
      <c r="AM166" s="3">
        <v>81</v>
      </c>
      <c r="AN166" s="3">
        <v>81</v>
      </c>
      <c r="AO166" s="3">
        <v>81</v>
      </c>
      <c r="AP166" s="3">
        <v>81</v>
      </c>
      <c r="AQ166" s="3">
        <v>81</v>
      </c>
      <c r="AS166" s="17">
        <f t="shared" si="66"/>
        <v>0</v>
      </c>
      <c r="AT166" s="17">
        <f t="shared" si="67"/>
        <v>0</v>
      </c>
      <c r="AU166" s="17">
        <f t="shared" si="68"/>
        <v>0</v>
      </c>
      <c r="AV166" s="17">
        <f t="shared" si="69"/>
        <v>0</v>
      </c>
      <c r="AW166" s="17">
        <f t="shared" si="70"/>
        <v>0</v>
      </c>
      <c r="AY166" s="17">
        <f t="shared" si="71"/>
        <v>0</v>
      </c>
      <c r="BA166" s="53">
        <v>81</v>
      </c>
      <c r="BB166" s="41">
        <v>228</v>
      </c>
      <c r="BC166" s="20">
        <v>250</v>
      </c>
      <c r="BD166" s="4">
        <v>220.2</v>
      </c>
      <c r="BE166" s="4">
        <v>220.05806451612901</v>
      </c>
      <c r="BF166" s="4">
        <v>220</v>
      </c>
      <c r="BG166" s="4">
        <v>220.1</v>
      </c>
      <c r="BH166" s="4">
        <v>220</v>
      </c>
      <c r="BI166" s="42">
        <v>219</v>
      </c>
      <c r="BJ166" s="20">
        <v>219</v>
      </c>
      <c r="BK166" s="4">
        <v>220</v>
      </c>
      <c r="BL166" s="4">
        <v>220</v>
      </c>
      <c r="BM166" s="4">
        <v>220</v>
      </c>
      <c r="BN166" s="4">
        <v>220</v>
      </c>
      <c r="BO166" s="9">
        <v>220</v>
      </c>
      <c r="BP166" s="22"/>
      <c r="BQ166" s="17">
        <v>81</v>
      </c>
      <c r="BS166" s="50">
        <f t="shared" si="72"/>
        <v>0</v>
      </c>
      <c r="BT166" s="51">
        <f t="shared" si="73"/>
        <v>0</v>
      </c>
      <c r="BU166" s="51">
        <f t="shared" si="74"/>
        <v>0</v>
      </c>
      <c r="BV166" s="52" t="e">
        <f t="shared" si="75"/>
        <v>#DIV/0!</v>
      </c>
    </row>
    <row r="167" spans="1:74" ht="19.5" thickBot="1">
      <c r="A167" s="4">
        <v>298</v>
      </c>
      <c r="B167" s="4"/>
      <c r="C167" s="66"/>
      <c r="D167" s="66"/>
      <c r="E167" s="101"/>
      <c r="F167" s="145">
        <f t="shared" si="65"/>
        <v>0</v>
      </c>
      <c r="G167" s="93"/>
      <c r="H167" s="66"/>
      <c r="I167" s="1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9"/>
      <c r="AB167" s="5"/>
      <c r="AC167" s="83"/>
      <c r="AD167" s="11"/>
      <c r="AE167" s="84"/>
      <c r="AF167" s="5"/>
      <c r="AG167" s="6"/>
      <c r="AH167" s="11"/>
      <c r="AI167" s="12"/>
      <c r="AJ167" s="5"/>
      <c r="AK167" s="6"/>
      <c r="AM167" s="3">
        <v>82</v>
      </c>
      <c r="AN167" s="3">
        <v>82</v>
      </c>
      <c r="AO167" s="3">
        <v>82</v>
      </c>
      <c r="AP167" s="3">
        <v>82</v>
      </c>
      <c r="AQ167" s="3">
        <v>82</v>
      </c>
      <c r="AS167" s="17">
        <f t="shared" si="66"/>
        <v>0</v>
      </c>
      <c r="AT167" s="17">
        <f t="shared" si="67"/>
        <v>0</v>
      </c>
      <c r="AU167" s="17">
        <f t="shared" si="68"/>
        <v>0</v>
      </c>
      <c r="AV167" s="17">
        <f t="shared" si="69"/>
        <v>0</v>
      </c>
      <c r="AW167" s="17">
        <f t="shared" si="70"/>
        <v>0</v>
      </c>
      <c r="AY167" s="17">
        <f t="shared" si="71"/>
        <v>0</v>
      </c>
      <c r="BA167" s="53">
        <v>82</v>
      </c>
      <c r="BB167" s="41">
        <v>229</v>
      </c>
      <c r="BC167" s="20">
        <v>251</v>
      </c>
      <c r="BD167" s="4">
        <v>221.2</v>
      </c>
      <c r="BE167" s="4">
        <v>221.05806451612901</v>
      </c>
      <c r="BF167" s="4">
        <v>221</v>
      </c>
      <c r="BG167" s="4">
        <v>221.1</v>
      </c>
      <c r="BH167" s="4">
        <v>221</v>
      </c>
      <c r="BI167" s="42">
        <v>220</v>
      </c>
      <c r="BJ167" s="20">
        <v>220</v>
      </c>
      <c r="BK167" s="4">
        <v>221</v>
      </c>
      <c r="BL167" s="4">
        <v>221</v>
      </c>
      <c r="BM167" s="4">
        <v>221</v>
      </c>
      <c r="BN167" s="4">
        <v>221</v>
      </c>
      <c r="BO167" s="9">
        <v>221</v>
      </c>
      <c r="BP167" s="22"/>
      <c r="BQ167" s="17">
        <v>82</v>
      </c>
      <c r="BS167" s="50">
        <f t="shared" si="72"/>
        <v>0</v>
      </c>
      <c r="BT167" s="51">
        <f t="shared" si="73"/>
        <v>0</v>
      </c>
      <c r="BU167" s="51">
        <f t="shared" si="74"/>
        <v>0</v>
      </c>
      <c r="BV167" s="52" t="e">
        <f t="shared" si="75"/>
        <v>#DIV/0!</v>
      </c>
    </row>
    <row r="168" spans="1:74" ht="19.5" thickBot="1">
      <c r="A168" s="4">
        <v>299</v>
      </c>
      <c r="B168" s="4"/>
      <c r="C168" s="66"/>
      <c r="D168" s="66"/>
      <c r="E168" s="101"/>
      <c r="F168" s="145">
        <f t="shared" si="65"/>
        <v>0</v>
      </c>
      <c r="G168" s="93"/>
      <c r="H168" s="66"/>
      <c r="I168" s="1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9"/>
      <c r="AB168" s="5"/>
      <c r="AC168" s="83"/>
      <c r="AD168" s="11"/>
      <c r="AE168" s="84"/>
      <c r="AF168" s="5"/>
      <c r="AG168" s="6"/>
      <c r="AH168" s="11"/>
      <c r="AI168" s="12"/>
      <c r="AJ168" s="5"/>
      <c r="AK168" s="6"/>
      <c r="AM168" s="3">
        <v>83</v>
      </c>
      <c r="AN168" s="3">
        <v>83</v>
      </c>
      <c r="AO168" s="3">
        <v>83</v>
      </c>
      <c r="AP168" s="3">
        <v>83</v>
      </c>
      <c r="AQ168" s="3">
        <v>83</v>
      </c>
      <c r="AS168" s="17">
        <f t="shared" si="66"/>
        <v>0</v>
      </c>
      <c r="AT168" s="17">
        <f t="shared" si="67"/>
        <v>0</v>
      </c>
      <c r="AU168" s="17">
        <f t="shared" si="68"/>
        <v>0</v>
      </c>
      <c r="AV168" s="17">
        <f t="shared" si="69"/>
        <v>0</v>
      </c>
      <c r="AW168" s="17">
        <f t="shared" si="70"/>
        <v>0</v>
      </c>
      <c r="AY168" s="17">
        <f t="shared" si="71"/>
        <v>0</v>
      </c>
      <c r="BA168" s="53">
        <v>83</v>
      </c>
      <c r="BB168" s="41">
        <v>230</v>
      </c>
      <c r="BC168" s="20">
        <v>252</v>
      </c>
      <c r="BD168" s="4">
        <v>222.2</v>
      </c>
      <c r="BE168" s="4">
        <v>222.05806451612901</v>
      </c>
      <c r="BF168" s="4">
        <v>222</v>
      </c>
      <c r="BG168" s="4">
        <v>222.1</v>
      </c>
      <c r="BH168" s="4">
        <v>222</v>
      </c>
      <c r="BI168" s="42">
        <v>221</v>
      </c>
      <c r="BJ168" s="20">
        <v>221</v>
      </c>
      <c r="BK168" s="4">
        <v>222</v>
      </c>
      <c r="BL168" s="4">
        <v>222</v>
      </c>
      <c r="BM168" s="4">
        <v>222</v>
      </c>
      <c r="BN168" s="4">
        <v>222</v>
      </c>
      <c r="BO168" s="9">
        <v>222</v>
      </c>
      <c r="BP168" s="22"/>
      <c r="BQ168" s="17">
        <v>83</v>
      </c>
      <c r="BS168" s="50">
        <f t="shared" si="72"/>
        <v>0</v>
      </c>
      <c r="BT168" s="51">
        <f t="shared" si="73"/>
        <v>0</v>
      </c>
      <c r="BU168" s="51">
        <f t="shared" si="74"/>
        <v>0</v>
      </c>
      <c r="BV168" s="52" t="e">
        <f t="shared" si="75"/>
        <v>#DIV/0!</v>
      </c>
    </row>
    <row r="169" spans="1:74" ht="19.5" thickBot="1">
      <c r="A169" s="4">
        <v>300</v>
      </c>
      <c r="B169" s="4"/>
      <c r="C169" s="66"/>
      <c r="D169" s="66"/>
      <c r="E169" s="101"/>
      <c r="F169" s="145">
        <f t="shared" si="65"/>
        <v>0</v>
      </c>
      <c r="G169" s="93"/>
      <c r="H169" s="66"/>
      <c r="I169" s="1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9"/>
      <c r="AB169" s="5"/>
      <c r="AC169" s="83"/>
      <c r="AD169" s="11"/>
      <c r="AE169" s="84"/>
      <c r="AF169" s="5"/>
      <c r="AG169" s="6"/>
      <c r="AH169" s="11"/>
      <c r="AI169" s="12"/>
      <c r="AJ169" s="5"/>
      <c r="AK169" s="6"/>
      <c r="AM169" s="3">
        <v>84</v>
      </c>
      <c r="AN169" s="3">
        <v>84</v>
      </c>
      <c r="AO169" s="3">
        <v>84</v>
      </c>
      <c r="AP169" s="3">
        <v>84</v>
      </c>
      <c r="AQ169" s="3">
        <v>84</v>
      </c>
      <c r="AS169" s="17">
        <f t="shared" si="66"/>
        <v>0</v>
      </c>
      <c r="AT169" s="17">
        <f t="shared" si="67"/>
        <v>0</v>
      </c>
      <c r="AU169" s="17">
        <f t="shared" si="68"/>
        <v>0</v>
      </c>
      <c r="AV169" s="17">
        <f t="shared" si="69"/>
        <v>0</v>
      </c>
      <c r="AW169" s="17">
        <f t="shared" si="70"/>
        <v>0</v>
      </c>
      <c r="AY169" s="17">
        <f t="shared" si="71"/>
        <v>0</v>
      </c>
      <c r="BA169" s="53">
        <v>84</v>
      </c>
      <c r="BB169" s="41">
        <v>231</v>
      </c>
      <c r="BC169" s="20">
        <v>253</v>
      </c>
      <c r="BD169" s="4">
        <v>223.2</v>
      </c>
      <c r="BE169" s="4">
        <v>223.05806451612901</v>
      </c>
      <c r="BF169" s="4">
        <v>223</v>
      </c>
      <c r="BG169" s="4">
        <v>223.1</v>
      </c>
      <c r="BH169" s="4">
        <v>223</v>
      </c>
      <c r="BI169" s="42">
        <v>222</v>
      </c>
      <c r="BJ169" s="20">
        <v>222</v>
      </c>
      <c r="BK169" s="4">
        <v>223</v>
      </c>
      <c r="BL169" s="4">
        <v>223</v>
      </c>
      <c r="BM169" s="4">
        <v>223</v>
      </c>
      <c r="BN169" s="4">
        <v>223</v>
      </c>
      <c r="BO169" s="9">
        <v>223</v>
      </c>
      <c r="BP169" s="22"/>
      <c r="BQ169" s="17">
        <v>84</v>
      </c>
      <c r="BS169" s="50">
        <f t="shared" si="72"/>
        <v>0</v>
      </c>
      <c r="BT169" s="51">
        <f t="shared" si="73"/>
        <v>0</v>
      </c>
      <c r="BU169" s="51">
        <f t="shared" si="74"/>
        <v>0</v>
      </c>
      <c r="BV169" s="52" t="e">
        <f t="shared" si="75"/>
        <v>#DIV/0!</v>
      </c>
    </row>
    <row r="170" spans="1:74" ht="19.5" thickBot="1">
      <c r="A170" s="4">
        <v>301</v>
      </c>
      <c r="B170" s="4"/>
      <c r="C170" s="66"/>
      <c r="D170" s="66"/>
      <c r="E170" s="101"/>
      <c r="F170" s="145">
        <f t="shared" si="65"/>
        <v>0</v>
      </c>
      <c r="G170" s="93"/>
      <c r="H170" s="66"/>
      <c r="I170" s="1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9"/>
      <c r="AB170" s="5"/>
      <c r="AC170" s="83"/>
      <c r="AD170" s="11"/>
      <c r="AE170" s="84"/>
      <c r="AF170" s="5"/>
      <c r="AG170" s="6"/>
      <c r="AH170" s="11"/>
      <c r="AI170" s="12"/>
      <c r="AJ170" s="5"/>
      <c r="AK170" s="6"/>
      <c r="AM170" s="3">
        <v>85</v>
      </c>
      <c r="AN170" s="3">
        <v>85</v>
      </c>
      <c r="AO170" s="3">
        <v>85</v>
      </c>
      <c r="AP170" s="3">
        <v>85</v>
      </c>
      <c r="AQ170" s="3">
        <v>85</v>
      </c>
      <c r="AS170" s="17">
        <f t="shared" si="66"/>
        <v>0</v>
      </c>
      <c r="AT170" s="17">
        <f t="shared" si="67"/>
        <v>0</v>
      </c>
      <c r="AU170" s="17">
        <f t="shared" si="68"/>
        <v>0</v>
      </c>
      <c r="AV170" s="17">
        <f t="shared" si="69"/>
        <v>0</v>
      </c>
      <c r="AW170" s="17">
        <f t="shared" si="70"/>
        <v>0</v>
      </c>
      <c r="AY170" s="17">
        <f t="shared" si="71"/>
        <v>0</v>
      </c>
      <c r="BA170" s="53">
        <v>85</v>
      </c>
      <c r="BB170" s="41">
        <v>232</v>
      </c>
      <c r="BC170" s="20">
        <v>254</v>
      </c>
      <c r="BD170" s="4">
        <v>224.2</v>
      </c>
      <c r="BE170" s="4">
        <v>224.05806451612901</v>
      </c>
      <c r="BF170" s="4">
        <v>224</v>
      </c>
      <c r="BG170" s="4">
        <v>224.1</v>
      </c>
      <c r="BH170" s="4">
        <v>224</v>
      </c>
      <c r="BI170" s="42">
        <v>223</v>
      </c>
      <c r="BJ170" s="20">
        <v>223</v>
      </c>
      <c r="BK170" s="4">
        <v>224</v>
      </c>
      <c r="BL170" s="4">
        <v>224</v>
      </c>
      <c r="BM170" s="4">
        <v>224</v>
      </c>
      <c r="BN170" s="4">
        <v>224</v>
      </c>
      <c r="BO170" s="9">
        <v>224</v>
      </c>
      <c r="BP170" s="22"/>
      <c r="BQ170" s="17">
        <v>85</v>
      </c>
      <c r="BS170" s="50">
        <f t="shared" si="72"/>
        <v>0</v>
      </c>
      <c r="BT170" s="51">
        <f t="shared" si="73"/>
        <v>0</v>
      </c>
      <c r="BU170" s="51">
        <f t="shared" si="74"/>
        <v>0</v>
      </c>
      <c r="BV170" s="52" t="e">
        <f t="shared" si="75"/>
        <v>#DIV/0!</v>
      </c>
    </row>
    <row r="171" spans="1:74" ht="19.5" thickBot="1">
      <c r="A171" s="4">
        <v>302</v>
      </c>
      <c r="B171" s="4"/>
      <c r="C171" s="66"/>
      <c r="D171" s="66"/>
      <c r="E171" s="101"/>
      <c r="F171" s="145">
        <f t="shared" si="65"/>
        <v>0</v>
      </c>
      <c r="G171" s="93"/>
      <c r="H171" s="66"/>
      <c r="I171" s="1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9"/>
      <c r="AB171" s="5"/>
      <c r="AC171" s="83"/>
      <c r="AD171" s="11"/>
      <c r="AE171" s="84"/>
      <c r="AF171" s="5"/>
      <c r="AG171" s="6"/>
      <c r="AH171" s="11"/>
      <c r="AI171" s="12"/>
      <c r="AJ171" s="5"/>
      <c r="AK171" s="6"/>
      <c r="AM171" s="3">
        <v>86</v>
      </c>
      <c r="AN171" s="3">
        <v>86</v>
      </c>
      <c r="AO171" s="3">
        <v>86</v>
      </c>
      <c r="AP171" s="3">
        <v>86</v>
      </c>
      <c r="AQ171" s="3">
        <v>86</v>
      </c>
      <c r="AS171" s="17">
        <f t="shared" si="66"/>
        <v>0</v>
      </c>
      <c r="AT171" s="17">
        <f t="shared" si="67"/>
        <v>0</v>
      </c>
      <c r="AU171" s="17">
        <f t="shared" si="68"/>
        <v>0</v>
      </c>
      <c r="AV171" s="17">
        <f t="shared" si="69"/>
        <v>0</v>
      </c>
      <c r="AW171" s="17">
        <f t="shared" si="70"/>
        <v>0</v>
      </c>
      <c r="AY171" s="17">
        <f t="shared" si="71"/>
        <v>0</v>
      </c>
      <c r="BA171" s="53">
        <v>86</v>
      </c>
      <c r="BB171" s="41">
        <v>233</v>
      </c>
      <c r="BC171" s="20">
        <v>255</v>
      </c>
      <c r="BD171" s="4">
        <v>225.2</v>
      </c>
      <c r="BE171" s="4">
        <v>225.05806451612901</v>
      </c>
      <c r="BF171" s="4">
        <v>225</v>
      </c>
      <c r="BG171" s="4">
        <v>225.1</v>
      </c>
      <c r="BH171" s="4">
        <v>225</v>
      </c>
      <c r="BI171" s="42">
        <v>224</v>
      </c>
      <c r="BJ171" s="20">
        <v>224</v>
      </c>
      <c r="BK171" s="4">
        <v>225</v>
      </c>
      <c r="BL171" s="4">
        <v>225</v>
      </c>
      <c r="BM171" s="4">
        <v>225</v>
      </c>
      <c r="BN171" s="4">
        <v>225</v>
      </c>
      <c r="BO171" s="9">
        <v>225</v>
      </c>
      <c r="BP171" s="22"/>
      <c r="BQ171" s="17">
        <v>86</v>
      </c>
      <c r="BS171" s="50">
        <f t="shared" si="72"/>
        <v>0</v>
      </c>
      <c r="BT171" s="51">
        <f t="shared" si="73"/>
        <v>0</v>
      </c>
      <c r="BU171" s="51">
        <f t="shared" si="74"/>
        <v>0</v>
      </c>
      <c r="BV171" s="52" t="e">
        <f t="shared" si="75"/>
        <v>#DIV/0!</v>
      </c>
    </row>
    <row r="172" spans="1:74" ht="19.5" thickBot="1">
      <c r="A172" s="4">
        <v>303</v>
      </c>
      <c r="B172" s="4"/>
      <c r="C172" s="66"/>
      <c r="D172" s="66"/>
      <c r="E172" s="101"/>
      <c r="F172" s="145">
        <f t="shared" si="65"/>
        <v>0</v>
      </c>
      <c r="G172" s="93"/>
      <c r="H172" s="66"/>
      <c r="I172" s="1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9"/>
      <c r="AB172" s="5"/>
      <c r="AC172" s="83"/>
      <c r="AD172" s="11"/>
      <c r="AE172" s="84"/>
      <c r="AF172" s="5"/>
      <c r="AG172" s="6"/>
      <c r="AH172" s="11"/>
      <c r="AI172" s="12"/>
      <c r="AJ172" s="5"/>
      <c r="AK172" s="6"/>
      <c r="AM172" s="3">
        <v>87</v>
      </c>
      <c r="AN172" s="3">
        <v>87</v>
      </c>
      <c r="AO172" s="3">
        <v>87</v>
      </c>
      <c r="AP172" s="3">
        <v>87</v>
      </c>
      <c r="AQ172" s="3">
        <v>87</v>
      </c>
      <c r="AS172" s="17">
        <f t="shared" si="66"/>
        <v>0</v>
      </c>
      <c r="AT172" s="17">
        <f t="shared" si="67"/>
        <v>0</v>
      </c>
      <c r="AU172" s="17">
        <f t="shared" si="68"/>
        <v>0</v>
      </c>
      <c r="AV172" s="17">
        <f t="shared" si="69"/>
        <v>0</v>
      </c>
      <c r="AW172" s="17">
        <f t="shared" si="70"/>
        <v>0</v>
      </c>
      <c r="AY172" s="17">
        <f t="shared" si="71"/>
        <v>0</v>
      </c>
      <c r="BA172" s="53">
        <v>87</v>
      </c>
      <c r="BB172" s="41">
        <v>234</v>
      </c>
      <c r="BC172" s="20">
        <v>256</v>
      </c>
      <c r="BD172" s="4">
        <v>226.2</v>
      </c>
      <c r="BE172" s="4">
        <v>226.05806451612901</v>
      </c>
      <c r="BF172" s="4">
        <v>226</v>
      </c>
      <c r="BG172" s="4">
        <v>226.1</v>
      </c>
      <c r="BH172" s="4">
        <v>226</v>
      </c>
      <c r="BI172" s="42">
        <v>225</v>
      </c>
      <c r="BJ172" s="20">
        <v>225</v>
      </c>
      <c r="BK172" s="4">
        <v>226</v>
      </c>
      <c r="BL172" s="4">
        <v>226</v>
      </c>
      <c r="BM172" s="4">
        <v>226</v>
      </c>
      <c r="BN172" s="4">
        <v>226</v>
      </c>
      <c r="BO172" s="9">
        <v>226</v>
      </c>
      <c r="BP172" s="22"/>
      <c r="BQ172" s="17">
        <v>87</v>
      </c>
      <c r="BS172" s="50">
        <f t="shared" si="72"/>
        <v>0</v>
      </c>
      <c r="BT172" s="51">
        <f t="shared" si="73"/>
        <v>0</v>
      </c>
      <c r="BU172" s="51">
        <f t="shared" si="74"/>
        <v>0</v>
      </c>
      <c r="BV172" s="52" t="e">
        <f t="shared" si="75"/>
        <v>#DIV/0!</v>
      </c>
    </row>
    <row r="173" spans="1:74" ht="19.5" thickBot="1">
      <c r="A173" s="4">
        <v>304</v>
      </c>
      <c r="B173" s="4"/>
      <c r="C173" s="66"/>
      <c r="D173" s="66"/>
      <c r="E173" s="101"/>
      <c r="F173" s="145">
        <f t="shared" ref="F173:F200" si="76">E173/100*BS173</f>
        <v>0</v>
      </c>
      <c r="G173" s="93"/>
      <c r="H173" s="66"/>
      <c r="I173" s="1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9"/>
      <c r="AB173" s="5"/>
      <c r="AC173" s="83"/>
      <c r="AD173" s="11"/>
      <c r="AE173" s="84"/>
      <c r="AF173" s="5"/>
      <c r="AG173" s="6"/>
      <c r="AH173" s="11"/>
      <c r="AI173" s="12"/>
      <c r="AJ173" s="5"/>
      <c r="AK173" s="6"/>
      <c r="AM173" s="3">
        <v>88</v>
      </c>
      <c r="AN173" s="3">
        <v>88</v>
      </c>
      <c r="AO173" s="3">
        <v>88</v>
      </c>
      <c r="AP173" s="3">
        <v>88</v>
      </c>
      <c r="AQ173" s="3">
        <v>88</v>
      </c>
      <c r="AS173" s="17">
        <f t="shared" ref="AS173:AS200" si="77">AC173*AM173</f>
        <v>0</v>
      </c>
      <c r="AT173" s="17">
        <f t="shared" ref="AT173:AT200" si="78">AE173+(AE173*(AN173-1))+(AE173*0.1)</f>
        <v>0</v>
      </c>
      <c r="AU173" s="17">
        <f t="shared" ref="AU173:AU200" si="79">AG173+(AG173*(AO173-1))+(AG173*0.3)</f>
        <v>0</v>
      </c>
      <c r="AV173" s="17">
        <f t="shared" ref="AV173:AV200" si="80">AI173+(AI173*(AP173-1))+(AI173*0.5)</f>
        <v>0</v>
      </c>
      <c r="AW173" s="17">
        <f t="shared" ref="AW173:AW200" si="81">AK173+(AK173*(AQ173-1))+(AK173*0.4)</f>
        <v>0</v>
      </c>
      <c r="AY173" s="17">
        <f t="shared" si="71"/>
        <v>0</v>
      </c>
      <c r="BA173" s="53">
        <v>88</v>
      </c>
      <c r="BB173" s="41">
        <v>235</v>
      </c>
      <c r="BC173" s="20">
        <v>257</v>
      </c>
      <c r="BD173" s="4">
        <v>227.2</v>
      </c>
      <c r="BE173" s="4">
        <v>227.05806451612901</v>
      </c>
      <c r="BF173" s="4">
        <v>227</v>
      </c>
      <c r="BG173" s="4">
        <v>227.1</v>
      </c>
      <c r="BH173" s="4">
        <v>227</v>
      </c>
      <c r="BI173" s="42">
        <v>226</v>
      </c>
      <c r="BJ173" s="20">
        <v>226</v>
      </c>
      <c r="BK173" s="4">
        <v>227</v>
      </c>
      <c r="BL173" s="4">
        <v>227</v>
      </c>
      <c r="BM173" s="4">
        <v>227</v>
      </c>
      <c r="BN173" s="4">
        <v>227</v>
      </c>
      <c r="BO173" s="9">
        <v>227</v>
      </c>
      <c r="BP173" s="22"/>
      <c r="BQ173" s="17">
        <v>88</v>
      </c>
      <c r="BS173" s="50">
        <f t="shared" si="72"/>
        <v>0</v>
      </c>
      <c r="BT173" s="51">
        <f t="shared" si="73"/>
        <v>0</v>
      </c>
      <c r="BU173" s="51">
        <f t="shared" si="74"/>
        <v>0</v>
      </c>
      <c r="BV173" s="52" t="e">
        <f t="shared" si="75"/>
        <v>#DIV/0!</v>
      </c>
    </row>
    <row r="174" spans="1:74" ht="19.5" thickBot="1">
      <c r="A174" s="4">
        <v>305</v>
      </c>
      <c r="B174" s="4"/>
      <c r="C174" s="66"/>
      <c r="D174" s="66"/>
      <c r="E174" s="101"/>
      <c r="F174" s="145">
        <f t="shared" si="76"/>
        <v>0</v>
      </c>
      <c r="G174" s="93"/>
      <c r="H174" s="66"/>
      <c r="I174" s="1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9"/>
      <c r="AB174" s="5"/>
      <c r="AC174" s="83"/>
      <c r="AD174" s="11"/>
      <c r="AE174" s="84"/>
      <c r="AF174" s="5"/>
      <c r="AG174" s="6"/>
      <c r="AH174" s="11"/>
      <c r="AI174" s="12"/>
      <c r="AJ174" s="5"/>
      <c r="AK174" s="6"/>
      <c r="AM174" s="3">
        <v>89</v>
      </c>
      <c r="AN174" s="3">
        <v>89</v>
      </c>
      <c r="AO174" s="3">
        <v>89</v>
      </c>
      <c r="AP174" s="3">
        <v>89</v>
      </c>
      <c r="AQ174" s="3">
        <v>89</v>
      </c>
      <c r="AS174" s="17">
        <f t="shared" si="77"/>
        <v>0</v>
      </c>
      <c r="AT174" s="17">
        <f t="shared" si="78"/>
        <v>0</v>
      </c>
      <c r="AU174" s="17">
        <f t="shared" si="79"/>
        <v>0</v>
      </c>
      <c r="AV174" s="17">
        <f t="shared" si="80"/>
        <v>0</v>
      </c>
      <c r="AW174" s="17">
        <f t="shared" si="81"/>
        <v>0</v>
      </c>
      <c r="AY174" s="17">
        <f t="shared" si="71"/>
        <v>0</v>
      </c>
      <c r="BA174" s="53">
        <v>89</v>
      </c>
      <c r="BB174" s="41">
        <v>236</v>
      </c>
      <c r="BC174" s="20">
        <v>258</v>
      </c>
      <c r="BD174" s="4">
        <v>228.2</v>
      </c>
      <c r="BE174" s="4">
        <v>228.05806451612901</v>
      </c>
      <c r="BF174" s="4">
        <v>228</v>
      </c>
      <c r="BG174" s="4">
        <v>228.1</v>
      </c>
      <c r="BH174" s="4">
        <v>228</v>
      </c>
      <c r="BI174" s="42">
        <v>227</v>
      </c>
      <c r="BJ174" s="20">
        <v>227</v>
      </c>
      <c r="BK174" s="4">
        <v>228</v>
      </c>
      <c r="BL174" s="4">
        <v>228</v>
      </c>
      <c r="BM174" s="4">
        <v>228</v>
      </c>
      <c r="BN174" s="4">
        <v>228</v>
      </c>
      <c r="BO174" s="9">
        <v>228</v>
      </c>
      <c r="BP174" s="22"/>
      <c r="BQ174" s="17">
        <v>89</v>
      </c>
      <c r="BS174" s="50">
        <f t="shared" si="72"/>
        <v>0</v>
      </c>
      <c r="BT174" s="51">
        <f t="shared" si="73"/>
        <v>0</v>
      </c>
      <c r="BU174" s="51">
        <f t="shared" si="74"/>
        <v>0</v>
      </c>
      <c r="BV174" s="52" t="e">
        <f t="shared" si="75"/>
        <v>#DIV/0!</v>
      </c>
    </row>
    <row r="175" spans="1:74" ht="19.5" thickBot="1">
      <c r="A175" s="4">
        <v>306</v>
      </c>
      <c r="B175" s="4"/>
      <c r="C175" s="66"/>
      <c r="D175" s="66"/>
      <c r="E175" s="101"/>
      <c r="F175" s="145">
        <f t="shared" si="76"/>
        <v>0</v>
      </c>
      <c r="G175" s="93"/>
      <c r="H175" s="66"/>
      <c r="I175" s="1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9"/>
      <c r="AB175" s="5"/>
      <c r="AC175" s="83"/>
      <c r="AD175" s="11"/>
      <c r="AE175" s="84"/>
      <c r="AF175" s="5"/>
      <c r="AG175" s="6"/>
      <c r="AH175" s="11"/>
      <c r="AI175" s="12"/>
      <c r="AJ175" s="5"/>
      <c r="AK175" s="6"/>
      <c r="AM175" s="3">
        <v>90</v>
      </c>
      <c r="AN175" s="3">
        <v>90</v>
      </c>
      <c r="AO175" s="3">
        <v>90</v>
      </c>
      <c r="AP175" s="3">
        <v>90</v>
      </c>
      <c r="AQ175" s="3">
        <v>90</v>
      </c>
      <c r="AS175" s="17">
        <f t="shared" si="77"/>
        <v>0</v>
      </c>
      <c r="AT175" s="17">
        <f t="shared" si="78"/>
        <v>0</v>
      </c>
      <c r="AU175" s="17">
        <f t="shared" si="79"/>
        <v>0</v>
      </c>
      <c r="AV175" s="17">
        <f t="shared" si="80"/>
        <v>0</v>
      </c>
      <c r="AW175" s="17">
        <f t="shared" si="81"/>
        <v>0</v>
      </c>
      <c r="AY175" s="17">
        <f t="shared" si="71"/>
        <v>0</v>
      </c>
      <c r="BA175" s="53">
        <v>90</v>
      </c>
      <c r="BB175" s="41">
        <v>237</v>
      </c>
      <c r="BC175" s="20">
        <v>259</v>
      </c>
      <c r="BD175" s="4">
        <v>229.2</v>
      </c>
      <c r="BE175" s="4">
        <v>229.05806451612901</v>
      </c>
      <c r="BF175" s="4">
        <v>229</v>
      </c>
      <c r="BG175" s="4">
        <v>229.1</v>
      </c>
      <c r="BH175" s="4">
        <v>229</v>
      </c>
      <c r="BI175" s="42">
        <v>228</v>
      </c>
      <c r="BJ175" s="20">
        <v>228</v>
      </c>
      <c r="BK175" s="4">
        <v>229</v>
      </c>
      <c r="BL175" s="4">
        <v>229</v>
      </c>
      <c r="BM175" s="4">
        <v>229</v>
      </c>
      <c r="BN175" s="4">
        <v>229</v>
      </c>
      <c r="BO175" s="9">
        <v>229</v>
      </c>
      <c r="BP175" s="22"/>
      <c r="BQ175" s="17">
        <v>90</v>
      </c>
      <c r="BS175" s="50">
        <f t="shared" si="72"/>
        <v>0</v>
      </c>
      <c r="BT175" s="51">
        <f t="shared" si="73"/>
        <v>0</v>
      </c>
      <c r="BU175" s="51">
        <f t="shared" si="74"/>
        <v>0</v>
      </c>
      <c r="BV175" s="52" t="e">
        <f t="shared" si="75"/>
        <v>#DIV/0!</v>
      </c>
    </row>
    <row r="176" spans="1:74" ht="19.5" thickBot="1">
      <c r="A176" s="4">
        <v>307</v>
      </c>
      <c r="B176" s="4"/>
      <c r="C176" s="66"/>
      <c r="D176" s="66"/>
      <c r="E176" s="101"/>
      <c r="F176" s="145">
        <f t="shared" si="76"/>
        <v>0</v>
      </c>
      <c r="G176" s="93"/>
      <c r="H176" s="66"/>
      <c r="I176" s="1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9"/>
      <c r="AB176" s="5"/>
      <c r="AC176" s="83"/>
      <c r="AD176" s="11"/>
      <c r="AE176" s="84"/>
      <c r="AF176" s="5"/>
      <c r="AG176" s="6"/>
      <c r="AH176" s="11"/>
      <c r="AI176" s="12"/>
      <c r="AJ176" s="5"/>
      <c r="AK176" s="6"/>
      <c r="AM176" s="3">
        <v>91</v>
      </c>
      <c r="AN176" s="3">
        <v>91</v>
      </c>
      <c r="AO176" s="3">
        <v>91</v>
      </c>
      <c r="AP176" s="3">
        <v>91</v>
      </c>
      <c r="AQ176" s="3">
        <v>91</v>
      </c>
      <c r="AS176" s="17">
        <f t="shared" si="77"/>
        <v>0</v>
      </c>
      <c r="AT176" s="17">
        <f t="shared" si="78"/>
        <v>0</v>
      </c>
      <c r="AU176" s="17">
        <f t="shared" si="79"/>
        <v>0</v>
      </c>
      <c r="AV176" s="17">
        <f t="shared" si="80"/>
        <v>0</v>
      </c>
      <c r="AW176" s="17">
        <f t="shared" si="81"/>
        <v>0</v>
      </c>
      <c r="AY176" s="17">
        <f t="shared" si="71"/>
        <v>0</v>
      </c>
      <c r="BA176" s="53">
        <v>91</v>
      </c>
      <c r="BB176" s="41">
        <v>238</v>
      </c>
      <c r="BC176" s="20">
        <v>260</v>
      </c>
      <c r="BD176" s="4">
        <v>230.2</v>
      </c>
      <c r="BE176" s="4">
        <v>230.05806451612901</v>
      </c>
      <c r="BF176" s="4">
        <v>230</v>
      </c>
      <c r="BG176" s="4">
        <v>230.1</v>
      </c>
      <c r="BH176" s="4">
        <v>230</v>
      </c>
      <c r="BI176" s="42">
        <v>229</v>
      </c>
      <c r="BJ176" s="20">
        <v>229</v>
      </c>
      <c r="BK176" s="4">
        <v>230</v>
      </c>
      <c r="BL176" s="4">
        <v>230</v>
      </c>
      <c r="BM176" s="4">
        <v>230</v>
      </c>
      <c r="BN176" s="4">
        <v>230</v>
      </c>
      <c r="BO176" s="9">
        <v>230</v>
      </c>
      <c r="BP176" s="22"/>
      <c r="BQ176" s="17">
        <v>91</v>
      </c>
      <c r="BS176" s="50">
        <f t="shared" si="72"/>
        <v>0</v>
      </c>
      <c r="BT176" s="51">
        <f t="shared" si="73"/>
        <v>0</v>
      </c>
      <c r="BU176" s="51">
        <f t="shared" si="74"/>
        <v>0</v>
      </c>
      <c r="BV176" s="52" t="e">
        <f t="shared" si="75"/>
        <v>#DIV/0!</v>
      </c>
    </row>
    <row r="177" spans="1:74" ht="19.5" thickBot="1">
      <c r="A177" s="4">
        <v>308</v>
      </c>
      <c r="B177" s="4"/>
      <c r="C177" s="66"/>
      <c r="D177" s="66"/>
      <c r="E177" s="101"/>
      <c r="F177" s="145">
        <f t="shared" si="76"/>
        <v>0</v>
      </c>
      <c r="G177" s="93"/>
      <c r="H177" s="66"/>
      <c r="I177" s="1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9"/>
      <c r="AB177" s="5"/>
      <c r="AC177" s="83"/>
      <c r="AD177" s="11"/>
      <c r="AE177" s="84"/>
      <c r="AF177" s="5"/>
      <c r="AG177" s="6"/>
      <c r="AH177" s="11"/>
      <c r="AI177" s="12"/>
      <c r="AJ177" s="5"/>
      <c r="AK177" s="6"/>
      <c r="AM177" s="3">
        <v>92</v>
      </c>
      <c r="AN177" s="3">
        <v>92</v>
      </c>
      <c r="AO177" s="3">
        <v>92</v>
      </c>
      <c r="AP177" s="3">
        <v>92</v>
      </c>
      <c r="AQ177" s="3">
        <v>92</v>
      </c>
      <c r="AS177" s="17">
        <f t="shared" si="77"/>
        <v>0</v>
      </c>
      <c r="AT177" s="17">
        <f t="shared" si="78"/>
        <v>0</v>
      </c>
      <c r="AU177" s="17">
        <f t="shared" si="79"/>
        <v>0</v>
      </c>
      <c r="AV177" s="17">
        <f t="shared" si="80"/>
        <v>0</v>
      </c>
      <c r="AW177" s="17">
        <f t="shared" si="81"/>
        <v>0</v>
      </c>
      <c r="AY177" s="17">
        <f t="shared" si="71"/>
        <v>0</v>
      </c>
      <c r="BA177" s="53">
        <v>92</v>
      </c>
      <c r="BB177" s="41">
        <v>239</v>
      </c>
      <c r="BC177" s="20">
        <v>261</v>
      </c>
      <c r="BD177" s="4">
        <v>231.2</v>
      </c>
      <c r="BE177" s="4">
        <v>231.05806451612901</v>
      </c>
      <c r="BF177" s="4">
        <v>231</v>
      </c>
      <c r="BG177" s="4">
        <v>231.1</v>
      </c>
      <c r="BH177" s="4">
        <v>231</v>
      </c>
      <c r="BI177" s="42">
        <v>230</v>
      </c>
      <c r="BJ177" s="20">
        <v>230</v>
      </c>
      <c r="BK177" s="4">
        <v>231</v>
      </c>
      <c r="BL177" s="4">
        <v>231</v>
      </c>
      <c r="BM177" s="4">
        <v>231</v>
      </c>
      <c r="BN177" s="4">
        <v>231</v>
      </c>
      <c r="BO177" s="9">
        <v>231</v>
      </c>
      <c r="BP177" s="22"/>
      <c r="BQ177" s="17">
        <v>92</v>
      </c>
      <c r="BS177" s="50">
        <f t="shared" si="72"/>
        <v>0</v>
      </c>
      <c r="BT177" s="51">
        <f t="shared" si="73"/>
        <v>0</v>
      </c>
      <c r="BU177" s="51">
        <f t="shared" si="74"/>
        <v>0</v>
      </c>
      <c r="BV177" s="52" t="e">
        <f t="shared" si="75"/>
        <v>#DIV/0!</v>
      </c>
    </row>
    <row r="178" spans="1:74" ht="19.5" thickBot="1">
      <c r="A178" s="4">
        <v>309</v>
      </c>
      <c r="B178" s="4"/>
      <c r="C178" s="66"/>
      <c r="D178" s="66"/>
      <c r="E178" s="101"/>
      <c r="F178" s="145">
        <f t="shared" si="76"/>
        <v>0</v>
      </c>
      <c r="G178" s="93"/>
      <c r="H178" s="66"/>
      <c r="I178" s="1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9"/>
      <c r="AB178" s="5"/>
      <c r="AC178" s="83"/>
      <c r="AD178" s="11"/>
      <c r="AE178" s="84"/>
      <c r="AF178" s="5"/>
      <c r="AG178" s="6"/>
      <c r="AH178" s="11"/>
      <c r="AI178" s="12"/>
      <c r="AJ178" s="5"/>
      <c r="AK178" s="6"/>
      <c r="AM178" s="3">
        <v>93</v>
      </c>
      <c r="AN178" s="3">
        <v>93</v>
      </c>
      <c r="AO178" s="3">
        <v>93</v>
      </c>
      <c r="AP178" s="3">
        <v>93</v>
      </c>
      <c r="AQ178" s="3">
        <v>93</v>
      </c>
      <c r="AS178" s="17">
        <f t="shared" si="77"/>
        <v>0</v>
      </c>
      <c r="AT178" s="17">
        <f t="shared" si="78"/>
        <v>0</v>
      </c>
      <c r="AU178" s="17">
        <f t="shared" si="79"/>
        <v>0</v>
      </c>
      <c r="AV178" s="17">
        <f t="shared" si="80"/>
        <v>0</v>
      </c>
      <c r="AW178" s="17">
        <f t="shared" si="81"/>
        <v>0</v>
      </c>
      <c r="AY178" s="17">
        <f t="shared" si="71"/>
        <v>0</v>
      </c>
      <c r="BA178" s="53">
        <v>93</v>
      </c>
      <c r="BB178" s="41">
        <v>240</v>
      </c>
      <c r="BC178" s="20">
        <v>262</v>
      </c>
      <c r="BD178" s="4">
        <v>232.2</v>
      </c>
      <c r="BE178" s="4">
        <v>232.05806451612901</v>
      </c>
      <c r="BF178" s="4">
        <v>232</v>
      </c>
      <c r="BG178" s="4">
        <v>232.1</v>
      </c>
      <c r="BH178" s="4">
        <v>232</v>
      </c>
      <c r="BI178" s="42">
        <v>231</v>
      </c>
      <c r="BJ178" s="20">
        <v>231</v>
      </c>
      <c r="BK178" s="4">
        <v>232</v>
      </c>
      <c r="BL178" s="4">
        <v>232</v>
      </c>
      <c r="BM178" s="4">
        <v>232</v>
      </c>
      <c r="BN178" s="4">
        <v>232</v>
      </c>
      <c r="BO178" s="9">
        <v>232</v>
      </c>
      <c r="BP178" s="22"/>
      <c r="BQ178" s="17">
        <v>93</v>
      </c>
      <c r="BS178" s="50">
        <f t="shared" si="72"/>
        <v>0</v>
      </c>
      <c r="BT178" s="51">
        <f t="shared" si="73"/>
        <v>0</v>
      </c>
      <c r="BU178" s="51">
        <f t="shared" si="74"/>
        <v>0</v>
      </c>
      <c r="BV178" s="52" t="e">
        <f t="shared" si="75"/>
        <v>#DIV/0!</v>
      </c>
    </row>
    <row r="179" spans="1:74" ht="19.5" thickBot="1">
      <c r="A179" s="4">
        <v>310</v>
      </c>
      <c r="B179" s="4"/>
      <c r="C179" s="66"/>
      <c r="D179" s="66"/>
      <c r="E179" s="101"/>
      <c r="F179" s="145">
        <f t="shared" si="76"/>
        <v>0</v>
      </c>
      <c r="G179" s="93"/>
      <c r="H179" s="66"/>
      <c r="I179" s="1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9"/>
      <c r="AB179" s="5"/>
      <c r="AC179" s="83"/>
      <c r="AD179" s="11"/>
      <c r="AE179" s="84"/>
      <c r="AF179" s="5"/>
      <c r="AG179" s="6"/>
      <c r="AH179" s="11"/>
      <c r="AI179" s="12"/>
      <c r="AJ179" s="5"/>
      <c r="AK179" s="6"/>
      <c r="AM179" s="3">
        <v>94</v>
      </c>
      <c r="AN179" s="3">
        <v>94</v>
      </c>
      <c r="AO179" s="3">
        <v>94</v>
      </c>
      <c r="AP179" s="3">
        <v>94</v>
      </c>
      <c r="AQ179" s="3">
        <v>94</v>
      </c>
      <c r="AS179" s="17">
        <f t="shared" si="77"/>
        <v>0</v>
      </c>
      <c r="AT179" s="17">
        <f t="shared" si="78"/>
        <v>0</v>
      </c>
      <c r="AU179" s="17">
        <f t="shared" si="79"/>
        <v>0</v>
      </c>
      <c r="AV179" s="17">
        <f t="shared" si="80"/>
        <v>0</v>
      </c>
      <c r="AW179" s="17">
        <f t="shared" si="81"/>
        <v>0</v>
      </c>
      <c r="AY179" s="17">
        <f t="shared" si="71"/>
        <v>0</v>
      </c>
      <c r="BA179" s="53">
        <v>94</v>
      </c>
      <c r="BB179" s="41">
        <v>241</v>
      </c>
      <c r="BC179" s="20">
        <v>263</v>
      </c>
      <c r="BD179" s="4">
        <v>233.2</v>
      </c>
      <c r="BE179" s="4">
        <v>233.05806451612901</v>
      </c>
      <c r="BF179" s="4">
        <v>233</v>
      </c>
      <c r="BG179" s="4">
        <v>233.1</v>
      </c>
      <c r="BH179" s="4">
        <v>233</v>
      </c>
      <c r="BI179" s="42">
        <v>232</v>
      </c>
      <c r="BJ179" s="20">
        <v>232</v>
      </c>
      <c r="BK179" s="4">
        <v>233</v>
      </c>
      <c r="BL179" s="4">
        <v>233</v>
      </c>
      <c r="BM179" s="4">
        <v>233</v>
      </c>
      <c r="BN179" s="4">
        <v>233</v>
      </c>
      <c r="BO179" s="9">
        <v>233</v>
      </c>
      <c r="BP179" s="22"/>
      <c r="BQ179" s="17">
        <v>94</v>
      </c>
      <c r="BS179" s="50">
        <f t="shared" si="72"/>
        <v>0</v>
      </c>
      <c r="BT179" s="51">
        <f t="shared" si="73"/>
        <v>0</v>
      </c>
      <c r="BU179" s="51">
        <f t="shared" si="74"/>
        <v>0</v>
      </c>
      <c r="BV179" s="52" t="e">
        <f t="shared" si="75"/>
        <v>#DIV/0!</v>
      </c>
    </row>
    <row r="180" spans="1:74" ht="19.5" thickBot="1">
      <c r="A180" s="4">
        <v>311</v>
      </c>
      <c r="B180" s="4"/>
      <c r="C180" s="66"/>
      <c r="D180" s="66"/>
      <c r="E180" s="101"/>
      <c r="F180" s="145">
        <f t="shared" si="76"/>
        <v>0</v>
      </c>
      <c r="G180" s="93"/>
      <c r="H180" s="66"/>
      <c r="I180" s="1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9"/>
      <c r="AB180" s="5"/>
      <c r="AC180" s="83"/>
      <c r="AD180" s="11"/>
      <c r="AE180" s="84"/>
      <c r="AF180" s="5"/>
      <c r="AG180" s="6"/>
      <c r="AH180" s="11"/>
      <c r="AI180" s="12"/>
      <c r="AJ180" s="5"/>
      <c r="AK180" s="6"/>
      <c r="AM180" s="3">
        <v>95</v>
      </c>
      <c r="AN180" s="3">
        <v>95</v>
      </c>
      <c r="AO180" s="3">
        <v>95</v>
      </c>
      <c r="AP180" s="3">
        <v>95</v>
      </c>
      <c r="AQ180" s="3">
        <v>95</v>
      </c>
      <c r="AS180" s="17">
        <f t="shared" si="77"/>
        <v>0</v>
      </c>
      <c r="AT180" s="17">
        <f t="shared" si="78"/>
        <v>0</v>
      </c>
      <c r="AU180" s="17">
        <f t="shared" si="79"/>
        <v>0</v>
      </c>
      <c r="AV180" s="17">
        <f t="shared" si="80"/>
        <v>0</v>
      </c>
      <c r="AW180" s="17">
        <f t="shared" si="81"/>
        <v>0</v>
      </c>
      <c r="AY180" s="17">
        <f t="shared" si="71"/>
        <v>0</v>
      </c>
      <c r="BA180" s="53">
        <v>95</v>
      </c>
      <c r="BB180" s="41">
        <v>242</v>
      </c>
      <c r="BC180" s="20">
        <v>264</v>
      </c>
      <c r="BD180" s="4">
        <v>234.2</v>
      </c>
      <c r="BE180" s="4">
        <v>234.05806451612901</v>
      </c>
      <c r="BF180" s="4">
        <v>234</v>
      </c>
      <c r="BG180" s="4">
        <v>234.1</v>
      </c>
      <c r="BH180" s="4">
        <v>234</v>
      </c>
      <c r="BI180" s="42">
        <v>233</v>
      </c>
      <c r="BJ180" s="20">
        <v>233</v>
      </c>
      <c r="BK180" s="4">
        <v>234</v>
      </c>
      <c r="BL180" s="4">
        <v>234</v>
      </c>
      <c r="BM180" s="4">
        <v>234</v>
      </c>
      <c r="BN180" s="4">
        <v>234</v>
      </c>
      <c r="BO180" s="9">
        <v>234</v>
      </c>
      <c r="BP180" s="22"/>
      <c r="BQ180" s="17">
        <v>95</v>
      </c>
      <c r="BS180" s="50">
        <f t="shared" si="72"/>
        <v>0</v>
      </c>
      <c r="BT180" s="51">
        <f t="shared" si="73"/>
        <v>0</v>
      </c>
      <c r="BU180" s="51">
        <f t="shared" si="74"/>
        <v>0</v>
      </c>
      <c r="BV180" s="52" t="e">
        <f t="shared" si="75"/>
        <v>#DIV/0!</v>
      </c>
    </row>
    <row r="181" spans="1:74" ht="19.5" thickBot="1">
      <c r="A181" s="4">
        <v>312</v>
      </c>
      <c r="B181" s="4"/>
      <c r="C181" s="66"/>
      <c r="D181" s="66"/>
      <c r="E181" s="101"/>
      <c r="F181" s="145">
        <f t="shared" si="76"/>
        <v>0</v>
      </c>
      <c r="G181" s="93"/>
      <c r="H181" s="66"/>
      <c r="I181" s="1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9"/>
      <c r="AB181" s="5"/>
      <c r="AC181" s="83"/>
      <c r="AD181" s="11"/>
      <c r="AE181" s="84"/>
      <c r="AF181" s="5"/>
      <c r="AG181" s="6"/>
      <c r="AH181" s="11"/>
      <c r="AI181" s="12"/>
      <c r="AJ181" s="5"/>
      <c r="AK181" s="6"/>
      <c r="AM181" s="3">
        <v>96</v>
      </c>
      <c r="AN181" s="3">
        <v>96</v>
      </c>
      <c r="AO181" s="3">
        <v>96</v>
      </c>
      <c r="AP181" s="3">
        <v>96</v>
      </c>
      <c r="AQ181" s="3">
        <v>96</v>
      </c>
      <c r="AS181" s="17">
        <f t="shared" si="77"/>
        <v>0</v>
      </c>
      <c r="AT181" s="17">
        <f t="shared" si="78"/>
        <v>0</v>
      </c>
      <c r="AU181" s="17">
        <f t="shared" si="79"/>
        <v>0</v>
      </c>
      <c r="AV181" s="17">
        <f t="shared" si="80"/>
        <v>0</v>
      </c>
      <c r="AW181" s="17">
        <f t="shared" si="81"/>
        <v>0</v>
      </c>
      <c r="AY181" s="17">
        <f t="shared" si="71"/>
        <v>0</v>
      </c>
      <c r="BA181" s="53">
        <v>96</v>
      </c>
      <c r="BB181" s="41">
        <v>243</v>
      </c>
      <c r="BC181" s="20">
        <v>265</v>
      </c>
      <c r="BD181" s="4">
        <v>235.2</v>
      </c>
      <c r="BE181" s="4">
        <v>235.05806451612901</v>
      </c>
      <c r="BF181" s="4">
        <v>235</v>
      </c>
      <c r="BG181" s="4">
        <v>235.1</v>
      </c>
      <c r="BH181" s="4">
        <v>235</v>
      </c>
      <c r="BI181" s="42">
        <v>234</v>
      </c>
      <c r="BJ181" s="20">
        <v>234</v>
      </c>
      <c r="BK181" s="4">
        <v>235</v>
      </c>
      <c r="BL181" s="4">
        <v>235</v>
      </c>
      <c r="BM181" s="4">
        <v>235</v>
      </c>
      <c r="BN181" s="4">
        <v>235</v>
      </c>
      <c r="BO181" s="9">
        <v>235</v>
      </c>
      <c r="BP181" s="22"/>
      <c r="BQ181" s="17">
        <v>96</v>
      </c>
      <c r="BS181" s="50">
        <f t="shared" si="72"/>
        <v>0</v>
      </c>
      <c r="BT181" s="51">
        <f t="shared" si="73"/>
        <v>0</v>
      </c>
      <c r="BU181" s="51">
        <f t="shared" si="74"/>
        <v>0</v>
      </c>
      <c r="BV181" s="52" t="e">
        <f t="shared" si="75"/>
        <v>#DIV/0!</v>
      </c>
    </row>
    <row r="182" spans="1:74" ht="19.5" thickBot="1">
      <c r="A182" s="4">
        <v>313</v>
      </c>
      <c r="B182" s="4"/>
      <c r="C182" s="66"/>
      <c r="D182" s="66"/>
      <c r="E182" s="101"/>
      <c r="F182" s="145">
        <f t="shared" si="76"/>
        <v>0</v>
      </c>
      <c r="G182" s="93"/>
      <c r="H182" s="66"/>
      <c r="I182" s="1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9"/>
      <c r="AB182" s="5"/>
      <c r="AC182" s="83"/>
      <c r="AD182" s="11"/>
      <c r="AE182" s="84"/>
      <c r="AF182" s="5"/>
      <c r="AG182" s="6"/>
      <c r="AH182" s="11"/>
      <c r="AI182" s="12"/>
      <c r="AJ182" s="5"/>
      <c r="AK182" s="6"/>
      <c r="AM182" s="3">
        <v>97</v>
      </c>
      <c r="AN182" s="3">
        <v>97</v>
      </c>
      <c r="AO182" s="3">
        <v>97</v>
      </c>
      <c r="AP182" s="3">
        <v>97</v>
      </c>
      <c r="AQ182" s="3">
        <v>97</v>
      </c>
      <c r="AS182" s="17">
        <f t="shared" si="77"/>
        <v>0</v>
      </c>
      <c r="AT182" s="17">
        <f t="shared" si="78"/>
        <v>0</v>
      </c>
      <c r="AU182" s="17">
        <f t="shared" si="79"/>
        <v>0</v>
      </c>
      <c r="AV182" s="17">
        <f t="shared" si="80"/>
        <v>0</v>
      </c>
      <c r="AW182" s="17">
        <f t="shared" si="81"/>
        <v>0</v>
      </c>
      <c r="AY182" s="17">
        <f t="shared" si="71"/>
        <v>0</v>
      </c>
      <c r="BA182" s="53">
        <v>97</v>
      </c>
      <c r="BB182" s="41">
        <v>244</v>
      </c>
      <c r="BC182" s="20">
        <v>266</v>
      </c>
      <c r="BD182" s="4">
        <v>236.2</v>
      </c>
      <c r="BE182" s="4">
        <v>236.05806451612901</v>
      </c>
      <c r="BF182" s="4">
        <v>236</v>
      </c>
      <c r="BG182" s="4">
        <v>236.1</v>
      </c>
      <c r="BH182" s="4">
        <v>236</v>
      </c>
      <c r="BI182" s="42">
        <v>235</v>
      </c>
      <c r="BJ182" s="20">
        <v>235</v>
      </c>
      <c r="BK182" s="4">
        <v>236</v>
      </c>
      <c r="BL182" s="4">
        <v>236</v>
      </c>
      <c r="BM182" s="4">
        <v>236</v>
      </c>
      <c r="BN182" s="4">
        <v>236</v>
      </c>
      <c r="BO182" s="9">
        <v>236</v>
      </c>
      <c r="BP182" s="22"/>
      <c r="BQ182" s="17">
        <v>97</v>
      </c>
      <c r="BS182" s="50">
        <f t="shared" si="72"/>
        <v>0</v>
      </c>
      <c r="BT182" s="51">
        <f t="shared" si="73"/>
        <v>0</v>
      </c>
      <c r="BU182" s="51">
        <f t="shared" si="74"/>
        <v>0</v>
      </c>
      <c r="BV182" s="52" t="e">
        <f t="shared" si="75"/>
        <v>#DIV/0!</v>
      </c>
    </row>
    <row r="183" spans="1:74" ht="19.5" thickBot="1">
      <c r="A183" s="4">
        <v>314</v>
      </c>
      <c r="B183" s="4"/>
      <c r="C183" s="66"/>
      <c r="D183" s="66"/>
      <c r="E183" s="101"/>
      <c r="F183" s="145">
        <f t="shared" si="76"/>
        <v>0</v>
      </c>
      <c r="G183" s="93"/>
      <c r="H183" s="66"/>
      <c r="I183" s="1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9"/>
      <c r="AB183" s="5"/>
      <c r="AC183" s="83"/>
      <c r="AD183" s="11"/>
      <c r="AE183" s="84"/>
      <c r="AF183" s="5"/>
      <c r="AG183" s="6"/>
      <c r="AH183" s="11"/>
      <c r="AI183" s="12"/>
      <c r="AJ183" s="5"/>
      <c r="AK183" s="6"/>
      <c r="AM183" s="3">
        <v>98</v>
      </c>
      <c r="AN183" s="3">
        <v>98</v>
      </c>
      <c r="AO183" s="3">
        <v>98</v>
      </c>
      <c r="AP183" s="3">
        <v>98</v>
      </c>
      <c r="AQ183" s="3">
        <v>98</v>
      </c>
      <c r="AS183" s="17">
        <f t="shared" si="77"/>
        <v>0</v>
      </c>
      <c r="AT183" s="17">
        <f t="shared" si="78"/>
        <v>0</v>
      </c>
      <c r="AU183" s="17">
        <f t="shared" si="79"/>
        <v>0</v>
      </c>
      <c r="AV183" s="17">
        <f t="shared" si="80"/>
        <v>0</v>
      </c>
      <c r="AW183" s="17">
        <f t="shared" si="81"/>
        <v>0</v>
      </c>
      <c r="AY183" s="17">
        <f t="shared" si="71"/>
        <v>0</v>
      </c>
      <c r="BA183" s="53">
        <v>98</v>
      </c>
      <c r="BB183" s="41">
        <v>245</v>
      </c>
      <c r="BC183" s="20">
        <v>267</v>
      </c>
      <c r="BD183" s="4">
        <v>237.2</v>
      </c>
      <c r="BE183" s="4">
        <v>237.05806451612901</v>
      </c>
      <c r="BF183" s="4">
        <v>237</v>
      </c>
      <c r="BG183" s="4">
        <v>237.1</v>
      </c>
      <c r="BH183" s="4">
        <v>237</v>
      </c>
      <c r="BI183" s="42">
        <v>236</v>
      </c>
      <c r="BJ183" s="20">
        <v>236</v>
      </c>
      <c r="BK183" s="4">
        <v>237</v>
      </c>
      <c r="BL183" s="4">
        <v>237</v>
      </c>
      <c r="BM183" s="4">
        <v>237</v>
      </c>
      <c r="BN183" s="4">
        <v>237</v>
      </c>
      <c r="BO183" s="9">
        <v>237</v>
      </c>
      <c r="BP183" s="22"/>
      <c r="BQ183" s="17">
        <v>98</v>
      </c>
      <c r="BS183" s="50">
        <f t="shared" si="72"/>
        <v>0</v>
      </c>
      <c r="BT183" s="51">
        <f t="shared" si="73"/>
        <v>0</v>
      </c>
      <c r="BU183" s="51">
        <f t="shared" si="74"/>
        <v>0</v>
      </c>
      <c r="BV183" s="52" t="e">
        <f t="shared" si="75"/>
        <v>#DIV/0!</v>
      </c>
    </row>
    <row r="184" spans="1:74" ht="19.5" thickBot="1">
      <c r="A184" s="4">
        <v>315</v>
      </c>
      <c r="B184" s="4"/>
      <c r="C184" s="66"/>
      <c r="D184" s="66"/>
      <c r="E184" s="101"/>
      <c r="F184" s="145">
        <f t="shared" si="76"/>
        <v>0</v>
      </c>
      <c r="G184" s="93"/>
      <c r="H184" s="66"/>
      <c r="I184" s="1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9"/>
      <c r="AB184" s="5"/>
      <c r="AC184" s="83"/>
      <c r="AD184" s="11"/>
      <c r="AE184" s="84"/>
      <c r="AF184" s="5"/>
      <c r="AG184" s="6"/>
      <c r="AH184" s="11"/>
      <c r="AI184" s="12"/>
      <c r="AJ184" s="5"/>
      <c r="AK184" s="6"/>
      <c r="AM184" s="3">
        <v>99</v>
      </c>
      <c r="AN184" s="3">
        <v>99</v>
      </c>
      <c r="AO184" s="3">
        <v>99</v>
      </c>
      <c r="AP184" s="3">
        <v>99</v>
      </c>
      <c r="AQ184" s="3">
        <v>99</v>
      </c>
      <c r="AS184" s="17">
        <f t="shared" si="77"/>
        <v>0</v>
      </c>
      <c r="AT184" s="17">
        <f t="shared" si="78"/>
        <v>0</v>
      </c>
      <c r="AU184" s="17">
        <f t="shared" si="79"/>
        <v>0</v>
      </c>
      <c r="AV184" s="17">
        <f t="shared" si="80"/>
        <v>0</v>
      </c>
      <c r="AW184" s="17">
        <f t="shared" si="81"/>
        <v>0</v>
      </c>
      <c r="AY184" s="17">
        <f t="shared" si="71"/>
        <v>0</v>
      </c>
      <c r="BA184" s="53">
        <v>99</v>
      </c>
      <c r="BB184" s="41">
        <v>246</v>
      </c>
      <c r="BC184" s="20">
        <v>268</v>
      </c>
      <c r="BD184" s="4">
        <v>238.2</v>
      </c>
      <c r="BE184" s="4">
        <v>238.05806451612901</v>
      </c>
      <c r="BF184" s="4">
        <v>238</v>
      </c>
      <c r="BG184" s="4">
        <v>238.1</v>
      </c>
      <c r="BH184" s="4">
        <v>238</v>
      </c>
      <c r="BI184" s="42">
        <v>237</v>
      </c>
      <c r="BJ184" s="20">
        <v>237</v>
      </c>
      <c r="BK184" s="4">
        <v>238</v>
      </c>
      <c r="BL184" s="4">
        <v>238</v>
      </c>
      <c r="BM184" s="4">
        <v>238</v>
      </c>
      <c r="BN184" s="4">
        <v>238</v>
      </c>
      <c r="BO184" s="9">
        <v>238</v>
      </c>
      <c r="BP184" s="22"/>
      <c r="BQ184" s="17">
        <v>99</v>
      </c>
      <c r="BS184" s="50">
        <f t="shared" si="72"/>
        <v>0</v>
      </c>
      <c r="BT184" s="51">
        <f t="shared" si="73"/>
        <v>0</v>
      </c>
      <c r="BU184" s="51">
        <f t="shared" si="74"/>
        <v>0</v>
      </c>
      <c r="BV184" s="52" t="e">
        <f t="shared" si="75"/>
        <v>#DIV/0!</v>
      </c>
    </row>
    <row r="185" spans="1:74" ht="19.5" thickBot="1">
      <c r="A185" s="4">
        <v>316</v>
      </c>
      <c r="B185" s="4"/>
      <c r="C185" s="66"/>
      <c r="D185" s="66"/>
      <c r="E185" s="101"/>
      <c r="F185" s="145">
        <f t="shared" si="76"/>
        <v>0</v>
      </c>
      <c r="G185" s="93"/>
      <c r="H185" s="66"/>
      <c r="I185" s="1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9"/>
      <c r="AB185" s="5"/>
      <c r="AC185" s="83"/>
      <c r="AD185" s="11"/>
      <c r="AE185" s="84"/>
      <c r="AF185" s="5"/>
      <c r="AG185" s="6"/>
      <c r="AH185" s="11"/>
      <c r="AI185" s="12"/>
      <c r="AJ185" s="5"/>
      <c r="AK185" s="6"/>
      <c r="AM185" s="3">
        <v>100</v>
      </c>
      <c r="AN185" s="3">
        <v>100</v>
      </c>
      <c r="AO185" s="3">
        <v>100</v>
      </c>
      <c r="AP185" s="3">
        <v>100</v>
      </c>
      <c r="AQ185" s="3">
        <v>100</v>
      </c>
      <c r="AS185" s="17">
        <f t="shared" si="77"/>
        <v>0</v>
      </c>
      <c r="AT185" s="17">
        <f t="shared" si="78"/>
        <v>0</v>
      </c>
      <c r="AU185" s="17">
        <f t="shared" si="79"/>
        <v>0</v>
      </c>
      <c r="AV185" s="17">
        <f t="shared" si="80"/>
        <v>0</v>
      </c>
      <c r="AW185" s="17">
        <f t="shared" si="81"/>
        <v>0</v>
      </c>
      <c r="AY185" s="17">
        <f t="shared" si="71"/>
        <v>0</v>
      </c>
      <c r="BA185" s="53">
        <v>100</v>
      </c>
      <c r="BB185" s="41">
        <v>247</v>
      </c>
      <c r="BC185" s="20">
        <v>269</v>
      </c>
      <c r="BD185" s="4">
        <v>239.2</v>
      </c>
      <c r="BE185" s="4">
        <v>239.05806451612901</v>
      </c>
      <c r="BF185" s="4">
        <v>239</v>
      </c>
      <c r="BG185" s="4">
        <v>239.1</v>
      </c>
      <c r="BH185" s="4">
        <v>239</v>
      </c>
      <c r="BI185" s="42">
        <v>238</v>
      </c>
      <c r="BJ185" s="20">
        <v>238</v>
      </c>
      <c r="BK185" s="4">
        <v>239</v>
      </c>
      <c r="BL185" s="4">
        <v>239</v>
      </c>
      <c r="BM185" s="4">
        <v>239</v>
      </c>
      <c r="BN185" s="4">
        <v>239</v>
      </c>
      <c r="BO185" s="9">
        <v>239</v>
      </c>
      <c r="BP185" s="22"/>
      <c r="BQ185" s="17">
        <v>100</v>
      </c>
      <c r="BS185" s="50">
        <f t="shared" si="72"/>
        <v>0</v>
      </c>
      <c r="BT185" s="51">
        <f t="shared" si="73"/>
        <v>0</v>
      </c>
      <c r="BU185" s="51">
        <f t="shared" si="74"/>
        <v>0</v>
      </c>
      <c r="BV185" s="52" t="e">
        <f t="shared" si="75"/>
        <v>#DIV/0!</v>
      </c>
    </row>
    <row r="186" spans="1:74" ht="19.5" thickBot="1">
      <c r="A186" s="4">
        <v>317</v>
      </c>
      <c r="B186" s="4"/>
      <c r="C186" s="66"/>
      <c r="D186" s="66"/>
      <c r="E186" s="101"/>
      <c r="F186" s="145">
        <f t="shared" si="76"/>
        <v>0</v>
      </c>
      <c r="G186" s="93"/>
      <c r="H186" s="66"/>
      <c r="I186" s="1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9"/>
      <c r="AB186" s="5"/>
      <c r="AC186" s="83"/>
      <c r="AD186" s="11"/>
      <c r="AE186" s="84"/>
      <c r="AF186" s="5"/>
      <c r="AG186" s="6"/>
      <c r="AH186" s="11"/>
      <c r="AI186" s="12"/>
      <c r="AJ186" s="5"/>
      <c r="AK186" s="6"/>
      <c r="AM186" s="3">
        <v>101</v>
      </c>
      <c r="AN186" s="3">
        <v>101</v>
      </c>
      <c r="AO186" s="3">
        <v>101</v>
      </c>
      <c r="AP186" s="3">
        <v>101</v>
      </c>
      <c r="AQ186" s="3">
        <v>101</v>
      </c>
      <c r="AS186" s="17">
        <f t="shared" si="77"/>
        <v>0</v>
      </c>
      <c r="AT186" s="17">
        <f t="shared" si="78"/>
        <v>0</v>
      </c>
      <c r="AU186" s="17">
        <f t="shared" si="79"/>
        <v>0</v>
      </c>
      <c r="AV186" s="17">
        <f t="shared" si="80"/>
        <v>0</v>
      </c>
      <c r="AW186" s="17">
        <f t="shared" si="81"/>
        <v>0</v>
      </c>
      <c r="AY186" s="17">
        <f t="shared" si="71"/>
        <v>0</v>
      </c>
      <c r="BA186" s="53">
        <v>101</v>
      </c>
      <c r="BB186" s="41">
        <v>248</v>
      </c>
      <c r="BC186" s="20">
        <v>270</v>
      </c>
      <c r="BD186" s="4">
        <v>240.2</v>
      </c>
      <c r="BE186" s="4">
        <v>240.05806451612901</v>
      </c>
      <c r="BF186" s="4">
        <v>240</v>
      </c>
      <c r="BG186" s="4">
        <v>240.1</v>
      </c>
      <c r="BH186" s="4">
        <v>240</v>
      </c>
      <c r="BI186" s="42">
        <v>239</v>
      </c>
      <c r="BJ186" s="20">
        <v>239</v>
      </c>
      <c r="BK186" s="4">
        <v>240</v>
      </c>
      <c r="BL186" s="4">
        <v>240</v>
      </c>
      <c r="BM186" s="4">
        <v>240</v>
      </c>
      <c r="BN186" s="4">
        <v>240</v>
      </c>
      <c r="BO186" s="9">
        <v>240</v>
      </c>
      <c r="BP186" s="22"/>
      <c r="BQ186" s="17">
        <v>101</v>
      </c>
      <c r="BS186" s="50">
        <f t="shared" si="72"/>
        <v>0</v>
      </c>
      <c r="BT186" s="51">
        <f t="shared" si="73"/>
        <v>0</v>
      </c>
      <c r="BU186" s="51">
        <f t="shared" si="74"/>
        <v>0</v>
      </c>
      <c r="BV186" s="52" t="e">
        <f t="shared" si="75"/>
        <v>#DIV/0!</v>
      </c>
    </row>
    <row r="187" spans="1:74" ht="19.5" thickBot="1">
      <c r="A187" s="4">
        <v>318</v>
      </c>
      <c r="B187" s="4"/>
      <c r="C187" s="66"/>
      <c r="D187" s="66"/>
      <c r="E187" s="101"/>
      <c r="F187" s="145">
        <f t="shared" si="76"/>
        <v>0</v>
      </c>
      <c r="G187" s="93"/>
      <c r="H187" s="66"/>
      <c r="I187" s="1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9"/>
      <c r="AB187" s="5"/>
      <c r="AC187" s="83"/>
      <c r="AD187" s="11"/>
      <c r="AE187" s="84"/>
      <c r="AF187" s="5"/>
      <c r="AG187" s="6"/>
      <c r="AH187" s="11"/>
      <c r="AI187" s="12"/>
      <c r="AJ187" s="5"/>
      <c r="AK187" s="6"/>
      <c r="AM187" s="3">
        <v>102</v>
      </c>
      <c r="AN187" s="3">
        <v>102</v>
      </c>
      <c r="AO187" s="3">
        <v>102</v>
      </c>
      <c r="AP187" s="3">
        <v>102</v>
      </c>
      <c r="AQ187" s="3">
        <v>102</v>
      </c>
      <c r="AS187" s="17">
        <f t="shared" si="77"/>
        <v>0</v>
      </c>
      <c r="AT187" s="17">
        <f t="shared" si="78"/>
        <v>0</v>
      </c>
      <c r="AU187" s="17">
        <f t="shared" si="79"/>
        <v>0</v>
      </c>
      <c r="AV187" s="17">
        <f t="shared" si="80"/>
        <v>0</v>
      </c>
      <c r="AW187" s="17">
        <f t="shared" si="81"/>
        <v>0</v>
      </c>
      <c r="AY187" s="17">
        <f t="shared" si="71"/>
        <v>0</v>
      </c>
      <c r="BA187" s="53">
        <v>102</v>
      </c>
      <c r="BB187" s="41">
        <v>249</v>
      </c>
      <c r="BC187" s="20">
        <v>271</v>
      </c>
      <c r="BD187" s="4">
        <v>241.2</v>
      </c>
      <c r="BE187" s="4">
        <v>241.05806451612901</v>
      </c>
      <c r="BF187" s="4">
        <v>241</v>
      </c>
      <c r="BG187" s="4">
        <v>241.1</v>
      </c>
      <c r="BH187" s="4">
        <v>241</v>
      </c>
      <c r="BI187" s="42">
        <v>240</v>
      </c>
      <c r="BJ187" s="20">
        <v>240</v>
      </c>
      <c r="BK187" s="4">
        <v>241</v>
      </c>
      <c r="BL187" s="4">
        <v>241</v>
      </c>
      <c r="BM187" s="4">
        <v>241</v>
      </c>
      <c r="BN187" s="4">
        <v>241</v>
      </c>
      <c r="BO187" s="9">
        <v>241</v>
      </c>
      <c r="BP187" s="22"/>
      <c r="BQ187" s="17">
        <v>102</v>
      </c>
      <c r="BS187" s="50">
        <f t="shared" si="72"/>
        <v>0</v>
      </c>
      <c r="BT187" s="51">
        <f t="shared" si="73"/>
        <v>0</v>
      </c>
      <c r="BU187" s="51">
        <f t="shared" si="74"/>
        <v>0</v>
      </c>
      <c r="BV187" s="52" t="e">
        <f t="shared" si="75"/>
        <v>#DIV/0!</v>
      </c>
    </row>
    <row r="188" spans="1:74" ht="19.5" thickBot="1">
      <c r="A188" s="4">
        <v>319</v>
      </c>
      <c r="B188" s="4"/>
      <c r="C188" s="66"/>
      <c r="D188" s="66"/>
      <c r="E188" s="101"/>
      <c r="F188" s="145">
        <f t="shared" si="76"/>
        <v>0</v>
      </c>
      <c r="G188" s="93"/>
      <c r="H188" s="66"/>
      <c r="I188" s="1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9"/>
      <c r="AB188" s="5"/>
      <c r="AC188" s="83"/>
      <c r="AD188" s="11"/>
      <c r="AE188" s="84"/>
      <c r="AF188" s="5"/>
      <c r="AG188" s="6"/>
      <c r="AH188" s="11"/>
      <c r="AI188" s="12"/>
      <c r="AJ188" s="5"/>
      <c r="AK188" s="6"/>
      <c r="AM188" s="3">
        <v>103</v>
      </c>
      <c r="AN188" s="3">
        <v>103</v>
      </c>
      <c r="AO188" s="3">
        <v>103</v>
      </c>
      <c r="AP188" s="3">
        <v>103</v>
      </c>
      <c r="AQ188" s="3">
        <v>103</v>
      </c>
      <c r="AS188" s="17">
        <f t="shared" si="77"/>
        <v>0</v>
      </c>
      <c r="AT188" s="17">
        <f t="shared" si="78"/>
        <v>0</v>
      </c>
      <c r="AU188" s="17">
        <f t="shared" si="79"/>
        <v>0</v>
      </c>
      <c r="AV188" s="17">
        <f t="shared" si="80"/>
        <v>0</v>
      </c>
      <c r="AW188" s="17">
        <f t="shared" si="81"/>
        <v>0</v>
      </c>
      <c r="AY188" s="17">
        <f t="shared" si="71"/>
        <v>0</v>
      </c>
      <c r="BA188" s="53">
        <v>103</v>
      </c>
      <c r="BB188" s="41">
        <v>250</v>
      </c>
      <c r="BC188" s="20">
        <v>272</v>
      </c>
      <c r="BD188" s="4">
        <v>242.2</v>
      </c>
      <c r="BE188" s="4">
        <v>242.05806451612901</v>
      </c>
      <c r="BF188" s="4">
        <v>242</v>
      </c>
      <c r="BG188" s="4">
        <v>242.1</v>
      </c>
      <c r="BH188" s="4">
        <v>242</v>
      </c>
      <c r="BI188" s="42">
        <v>241</v>
      </c>
      <c r="BJ188" s="20">
        <v>241</v>
      </c>
      <c r="BK188" s="4">
        <v>242</v>
      </c>
      <c r="BL188" s="4">
        <v>242</v>
      </c>
      <c r="BM188" s="4">
        <v>242</v>
      </c>
      <c r="BN188" s="4">
        <v>242</v>
      </c>
      <c r="BO188" s="9">
        <v>242</v>
      </c>
      <c r="BP188" s="22"/>
      <c r="BQ188" s="17">
        <v>103</v>
      </c>
      <c r="BS188" s="50">
        <f t="shared" si="72"/>
        <v>0</v>
      </c>
      <c r="BT188" s="51">
        <f t="shared" si="73"/>
        <v>0</v>
      </c>
      <c r="BU188" s="51">
        <f t="shared" si="74"/>
        <v>0</v>
      </c>
      <c r="BV188" s="52" t="e">
        <f t="shared" si="75"/>
        <v>#DIV/0!</v>
      </c>
    </row>
    <row r="189" spans="1:74" ht="19.5" thickBot="1">
      <c r="A189" s="4">
        <v>320</v>
      </c>
      <c r="B189" s="4"/>
      <c r="C189" s="66"/>
      <c r="D189" s="66"/>
      <c r="E189" s="101"/>
      <c r="F189" s="145">
        <f t="shared" si="76"/>
        <v>0</v>
      </c>
      <c r="G189" s="93"/>
      <c r="H189" s="66"/>
      <c r="I189" s="1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9"/>
      <c r="AB189" s="5"/>
      <c r="AC189" s="83"/>
      <c r="AD189" s="11"/>
      <c r="AE189" s="84"/>
      <c r="AF189" s="5"/>
      <c r="AG189" s="6"/>
      <c r="AH189" s="11"/>
      <c r="AI189" s="12"/>
      <c r="AJ189" s="5"/>
      <c r="AK189" s="6"/>
      <c r="AM189" s="3">
        <v>104</v>
      </c>
      <c r="AN189" s="3">
        <v>104</v>
      </c>
      <c r="AO189" s="3">
        <v>104</v>
      </c>
      <c r="AP189" s="3">
        <v>104</v>
      </c>
      <c r="AQ189" s="3">
        <v>104</v>
      </c>
      <c r="AS189" s="17">
        <f t="shared" si="77"/>
        <v>0</v>
      </c>
      <c r="AT189" s="17">
        <f t="shared" si="78"/>
        <v>0</v>
      </c>
      <c r="AU189" s="17">
        <f t="shared" si="79"/>
        <v>0</v>
      </c>
      <c r="AV189" s="17">
        <f t="shared" si="80"/>
        <v>0</v>
      </c>
      <c r="AW189" s="17">
        <f t="shared" si="81"/>
        <v>0</v>
      </c>
      <c r="AY189" s="17">
        <f t="shared" si="71"/>
        <v>0</v>
      </c>
      <c r="BA189" s="53">
        <v>104</v>
      </c>
      <c r="BB189" s="41">
        <v>251</v>
      </c>
      <c r="BC189" s="20">
        <v>273</v>
      </c>
      <c r="BD189" s="4">
        <v>243.2</v>
      </c>
      <c r="BE189" s="4">
        <v>243.05806451612901</v>
      </c>
      <c r="BF189" s="4">
        <v>243</v>
      </c>
      <c r="BG189" s="4">
        <v>243.1</v>
      </c>
      <c r="BH189" s="4">
        <v>243</v>
      </c>
      <c r="BI189" s="42">
        <v>242</v>
      </c>
      <c r="BJ189" s="20">
        <v>242</v>
      </c>
      <c r="BK189" s="4">
        <v>243</v>
      </c>
      <c r="BL189" s="4">
        <v>243</v>
      </c>
      <c r="BM189" s="4">
        <v>243</v>
      </c>
      <c r="BN189" s="4">
        <v>243</v>
      </c>
      <c r="BO189" s="9">
        <v>243</v>
      </c>
      <c r="BP189" s="22"/>
      <c r="BQ189" s="17">
        <v>104</v>
      </c>
      <c r="BS189" s="50">
        <f t="shared" si="72"/>
        <v>0</v>
      </c>
      <c r="BT189" s="51">
        <f t="shared" si="73"/>
        <v>0</v>
      </c>
      <c r="BU189" s="51">
        <f t="shared" si="74"/>
        <v>0</v>
      </c>
      <c r="BV189" s="52" t="e">
        <f t="shared" si="75"/>
        <v>#DIV/0!</v>
      </c>
    </row>
    <row r="190" spans="1:74" ht="19.5" thickBot="1">
      <c r="A190" s="4">
        <v>321</v>
      </c>
      <c r="B190" s="4"/>
      <c r="C190" s="66"/>
      <c r="D190" s="66"/>
      <c r="E190" s="101"/>
      <c r="F190" s="145">
        <f t="shared" si="76"/>
        <v>0</v>
      </c>
      <c r="G190" s="93"/>
      <c r="H190" s="66"/>
      <c r="I190" s="1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9"/>
      <c r="AB190" s="5"/>
      <c r="AC190" s="83"/>
      <c r="AD190" s="11"/>
      <c r="AE190" s="84"/>
      <c r="AF190" s="5"/>
      <c r="AG190" s="6"/>
      <c r="AH190" s="11"/>
      <c r="AI190" s="12"/>
      <c r="AJ190" s="5"/>
      <c r="AK190" s="6"/>
      <c r="AM190" s="3">
        <v>105</v>
      </c>
      <c r="AN190" s="3">
        <v>105</v>
      </c>
      <c r="AO190" s="3">
        <v>105</v>
      </c>
      <c r="AP190" s="3">
        <v>105</v>
      </c>
      <c r="AQ190" s="3">
        <v>105</v>
      </c>
      <c r="AS190" s="17">
        <f t="shared" si="77"/>
        <v>0</v>
      </c>
      <c r="AT190" s="17">
        <f t="shared" si="78"/>
        <v>0</v>
      </c>
      <c r="AU190" s="17">
        <f t="shared" si="79"/>
        <v>0</v>
      </c>
      <c r="AV190" s="17">
        <f t="shared" si="80"/>
        <v>0</v>
      </c>
      <c r="AW190" s="17">
        <f t="shared" si="81"/>
        <v>0</v>
      </c>
      <c r="AY190" s="17">
        <f t="shared" si="71"/>
        <v>0</v>
      </c>
      <c r="BA190" s="53">
        <v>105</v>
      </c>
      <c r="BB190" s="41">
        <v>252</v>
      </c>
      <c r="BC190" s="20">
        <v>274</v>
      </c>
      <c r="BD190" s="4">
        <v>244.2</v>
      </c>
      <c r="BE190" s="4">
        <v>244.05806451612901</v>
      </c>
      <c r="BF190" s="4">
        <v>244</v>
      </c>
      <c r="BG190" s="4">
        <v>244.1</v>
      </c>
      <c r="BH190" s="4">
        <v>244</v>
      </c>
      <c r="BI190" s="42">
        <v>243</v>
      </c>
      <c r="BJ190" s="20">
        <v>243</v>
      </c>
      <c r="BK190" s="4">
        <v>244</v>
      </c>
      <c r="BL190" s="4">
        <v>244</v>
      </c>
      <c r="BM190" s="4">
        <v>244</v>
      </c>
      <c r="BN190" s="4">
        <v>244</v>
      </c>
      <c r="BO190" s="9">
        <v>244</v>
      </c>
      <c r="BP190" s="22"/>
      <c r="BQ190" s="17">
        <v>105</v>
      </c>
      <c r="BS190" s="50">
        <f t="shared" si="72"/>
        <v>0</v>
      </c>
      <c r="BT190" s="51">
        <f t="shared" si="73"/>
        <v>0</v>
      </c>
      <c r="BU190" s="51">
        <f t="shared" si="74"/>
        <v>0</v>
      </c>
      <c r="BV190" s="52" t="e">
        <f t="shared" si="75"/>
        <v>#DIV/0!</v>
      </c>
    </row>
    <row r="191" spans="1:74" ht="19.5" thickBot="1">
      <c r="A191" s="4">
        <v>322</v>
      </c>
      <c r="B191" s="4"/>
      <c r="C191" s="66"/>
      <c r="D191" s="66"/>
      <c r="E191" s="101"/>
      <c r="F191" s="145">
        <f t="shared" si="76"/>
        <v>0</v>
      </c>
      <c r="G191" s="93"/>
      <c r="H191" s="66"/>
      <c r="I191" s="1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9"/>
      <c r="AB191" s="5"/>
      <c r="AC191" s="83"/>
      <c r="AD191" s="11"/>
      <c r="AE191" s="84"/>
      <c r="AF191" s="5"/>
      <c r="AG191" s="6"/>
      <c r="AH191" s="11"/>
      <c r="AI191" s="12"/>
      <c r="AJ191" s="5"/>
      <c r="AK191" s="6"/>
      <c r="AM191" s="3">
        <v>106</v>
      </c>
      <c r="AN191" s="3">
        <v>106</v>
      </c>
      <c r="AO191" s="3">
        <v>106</v>
      </c>
      <c r="AP191" s="3">
        <v>106</v>
      </c>
      <c r="AQ191" s="3">
        <v>106</v>
      </c>
      <c r="AS191" s="17">
        <f t="shared" si="77"/>
        <v>0</v>
      </c>
      <c r="AT191" s="17">
        <f t="shared" si="78"/>
        <v>0</v>
      </c>
      <c r="AU191" s="17">
        <f t="shared" si="79"/>
        <v>0</v>
      </c>
      <c r="AV191" s="17">
        <f t="shared" si="80"/>
        <v>0</v>
      </c>
      <c r="AW191" s="17">
        <f t="shared" si="81"/>
        <v>0</v>
      </c>
      <c r="AY191" s="17">
        <f t="shared" si="71"/>
        <v>0</v>
      </c>
      <c r="BA191" s="53">
        <v>106</v>
      </c>
      <c r="BB191" s="41">
        <v>253</v>
      </c>
      <c r="BC191" s="20">
        <v>275</v>
      </c>
      <c r="BD191" s="4">
        <v>245.2</v>
      </c>
      <c r="BE191" s="4">
        <v>245.05806451612901</v>
      </c>
      <c r="BF191" s="4">
        <v>245</v>
      </c>
      <c r="BG191" s="4">
        <v>245.1</v>
      </c>
      <c r="BH191" s="4">
        <v>245</v>
      </c>
      <c r="BI191" s="42">
        <v>244</v>
      </c>
      <c r="BJ191" s="20">
        <v>244</v>
      </c>
      <c r="BK191" s="4">
        <v>245</v>
      </c>
      <c r="BL191" s="4">
        <v>245</v>
      </c>
      <c r="BM191" s="4">
        <v>245</v>
      </c>
      <c r="BN191" s="4">
        <v>245</v>
      </c>
      <c r="BO191" s="9">
        <v>245</v>
      </c>
      <c r="BP191" s="22"/>
      <c r="BQ191" s="17">
        <v>106</v>
      </c>
      <c r="BS191" s="50">
        <f t="shared" si="72"/>
        <v>0</v>
      </c>
      <c r="BT191" s="51">
        <f t="shared" si="73"/>
        <v>0</v>
      </c>
      <c r="BU191" s="51">
        <f t="shared" si="74"/>
        <v>0</v>
      </c>
      <c r="BV191" s="52" t="e">
        <f t="shared" si="75"/>
        <v>#DIV/0!</v>
      </c>
    </row>
    <row r="192" spans="1:74" ht="19.5" thickBot="1">
      <c r="A192" s="4">
        <v>323</v>
      </c>
      <c r="B192" s="4"/>
      <c r="C192" s="66"/>
      <c r="D192" s="66"/>
      <c r="E192" s="101"/>
      <c r="F192" s="145">
        <f t="shared" si="76"/>
        <v>0</v>
      </c>
      <c r="G192" s="93"/>
      <c r="H192" s="66"/>
      <c r="I192" s="1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9"/>
      <c r="AB192" s="5"/>
      <c r="AC192" s="83"/>
      <c r="AD192" s="11"/>
      <c r="AE192" s="84"/>
      <c r="AF192" s="5"/>
      <c r="AG192" s="6"/>
      <c r="AH192" s="11"/>
      <c r="AI192" s="12"/>
      <c r="AJ192" s="5"/>
      <c r="AK192" s="6"/>
      <c r="AM192" s="3">
        <v>107</v>
      </c>
      <c r="AN192" s="3">
        <v>107</v>
      </c>
      <c r="AO192" s="3">
        <v>107</v>
      </c>
      <c r="AP192" s="3">
        <v>107</v>
      </c>
      <c r="AQ192" s="3">
        <v>107</v>
      </c>
      <c r="AS192" s="17">
        <f t="shared" si="77"/>
        <v>0</v>
      </c>
      <c r="AT192" s="17">
        <f t="shared" si="78"/>
        <v>0</v>
      </c>
      <c r="AU192" s="17">
        <f t="shared" si="79"/>
        <v>0</v>
      </c>
      <c r="AV192" s="17">
        <f t="shared" si="80"/>
        <v>0</v>
      </c>
      <c r="AW192" s="17">
        <f t="shared" si="81"/>
        <v>0</v>
      </c>
      <c r="AY192" s="17">
        <f t="shared" si="71"/>
        <v>0</v>
      </c>
      <c r="BA192" s="53">
        <v>107</v>
      </c>
      <c r="BB192" s="41">
        <v>254</v>
      </c>
      <c r="BC192" s="20">
        <v>276</v>
      </c>
      <c r="BD192" s="4">
        <v>246.2</v>
      </c>
      <c r="BE192" s="4">
        <v>246.05806451612901</v>
      </c>
      <c r="BF192" s="4">
        <v>246</v>
      </c>
      <c r="BG192" s="4">
        <v>246.1</v>
      </c>
      <c r="BH192" s="4">
        <v>246</v>
      </c>
      <c r="BI192" s="42">
        <v>245</v>
      </c>
      <c r="BJ192" s="20">
        <v>245</v>
      </c>
      <c r="BK192" s="4">
        <v>246</v>
      </c>
      <c r="BL192" s="4">
        <v>246</v>
      </c>
      <c r="BM192" s="4">
        <v>246</v>
      </c>
      <c r="BN192" s="4">
        <v>246</v>
      </c>
      <c r="BO192" s="9">
        <v>246</v>
      </c>
      <c r="BP192" s="22"/>
      <c r="BQ192" s="17">
        <v>107</v>
      </c>
      <c r="BS192" s="50">
        <f t="shared" si="72"/>
        <v>0</v>
      </c>
      <c r="BT192" s="51">
        <f t="shared" si="73"/>
        <v>0</v>
      </c>
      <c r="BU192" s="51">
        <f t="shared" si="74"/>
        <v>0</v>
      </c>
      <c r="BV192" s="52" t="e">
        <f t="shared" si="75"/>
        <v>#DIV/0!</v>
      </c>
    </row>
    <row r="193" spans="1:74" ht="19.5" thickBot="1">
      <c r="A193" s="4">
        <v>324</v>
      </c>
      <c r="B193" s="4"/>
      <c r="C193" s="66"/>
      <c r="D193" s="66"/>
      <c r="E193" s="101"/>
      <c r="F193" s="145">
        <f t="shared" si="76"/>
        <v>0</v>
      </c>
      <c r="G193" s="93"/>
      <c r="H193" s="66"/>
      <c r="I193" s="1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9"/>
      <c r="AB193" s="5"/>
      <c r="AC193" s="83"/>
      <c r="AD193" s="11"/>
      <c r="AE193" s="84"/>
      <c r="AF193" s="5"/>
      <c r="AG193" s="6"/>
      <c r="AH193" s="11"/>
      <c r="AI193" s="12"/>
      <c r="AJ193" s="5"/>
      <c r="AK193" s="6"/>
      <c r="AM193" s="3">
        <v>108</v>
      </c>
      <c r="AN193" s="3">
        <v>108</v>
      </c>
      <c r="AO193" s="3">
        <v>108</v>
      </c>
      <c r="AP193" s="3">
        <v>108</v>
      </c>
      <c r="AQ193" s="3">
        <v>108</v>
      </c>
      <c r="AS193" s="17">
        <f t="shared" si="77"/>
        <v>0</v>
      </c>
      <c r="AT193" s="17">
        <f t="shared" si="78"/>
        <v>0</v>
      </c>
      <c r="AU193" s="17">
        <f t="shared" si="79"/>
        <v>0</v>
      </c>
      <c r="AV193" s="17">
        <f t="shared" si="80"/>
        <v>0</v>
      </c>
      <c r="AW193" s="17">
        <f t="shared" si="81"/>
        <v>0</v>
      </c>
      <c r="AY193" s="17">
        <f t="shared" si="71"/>
        <v>0</v>
      </c>
      <c r="BA193" s="53">
        <v>108</v>
      </c>
      <c r="BB193" s="41">
        <v>255</v>
      </c>
      <c r="BC193" s="20">
        <v>277</v>
      </c>
      <c r="BD193" s="4">
        <v>247.2</v>
      </c>
      <c r="BE193" s="4">
        <v>247.05806451612901</v>
      </c>
      <c r="BF193" s="4">
        <v>247</v>
      </c>
      <c r="BG193" s="4">
        <v>247.1</v>
      </c>
      <c r="BH193" s="4">
        <v>247</v>
      </c>
      <c r="BI193" s="42">
        <v>246</v>
      </c>
      <c r="BJ193" s="20">
        <v>246</v>
      </c>
      <c r="BK193" s="4">
        <v>247</v>
      </c>
      <c r="BL193" s="4">
        <v>247</v>
      </c>
      <c r="BM193" s="4">
        <v>247</v>
      </c>
      <c r="BN193" s="4">
        <v>247</v>
      </c>
      <c r="BO193" s="9">
        <v>247</v>
      </c>
      <c r="BP193" s="22"/>
      <c r="BQ193" s="17">
        <v>108</v>
      </c>
      <c r="BS193" s="50">
        <f t="shared" si="72"/>
        <v>0</v>
      </c>
      <c r="BT193" s="51">
        <f t="shared" si="73"/>
        <v>0</v>
      </c>
      <c r="BU193" s="51">
        <f t="shared" si="74"/>
        <v>0</v>
      </c>
      <c r="BV193" s="52" t="e">
        <f t="shared" si="75"/>
        <v>#DIV/0!</v>
      </c>
    </row>
    <row r="194" spans="1:74" ht="19.5" thickBot="1">
      <c r="A194" s="4">
        <v>325</v>
      </c>
      <c r="B194" s="4"/>
      <c r="C194" s="66"/>
      <c r="D194" s="66"/>
      <c r="E194" s="101"/>
      <c r="F194" s="145">
        <f t="shared" si="76"/>
        <v>0</v>
      </c>
      <c r="G194" s="93"/>
      <c r="H194" s="66"/>
      <c r="I194" s="1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9"/>
      <c r="AB194" s="5"/>
      <c r="AC194" s="83"/>
      <c r="AD194" s="11"/>
      <c r="AE194" s="84"/>
      <c r="AF194" s="5"/>
      <c r="AG194" s="6"/>
      <c r="AH194" s="11"/>
      <c r="AI194" s="12"/>
      <c r="AJ194" s="5"/>
      <c r="AK194" s="6"/>
      <c r="AM194" s="3">
        <v>109</v>
      </c>
      <c r="AN194" s="3">
        <v>109</v>
      </c>
      <c r="AO194" s="3">
        <v>109</v>
      </c>
      <c r="AP194" s="3">
        <v>109</v>
      </c>
      <c r="AQ194" s="3">
        <v>109</v>
      </c>
      <c r="AS194" s="17">
        <f t="shared" si="77"/>
        <v>0</v>
      </c>
      <c r="AT194" s="17">
        <f t="shared" si="78"/>
        <v>0</v>
      </c>
      <c r="AU194" s="17">
        <f t="shared" si="79"/>
        <v>0</v>
      </c>
      <c r="AV194" s="17">
        <f t="shared" si="80"/>
        <v>0</v>
      </c>
      <c r="AW194" s="17">
        <f t="shared" si="81"/>
        <v>0</v>
      </c>
      <c r="AY194" s="17">
        <f t="shared" si="71"/>
        <v>0</v>
      </c>
      <c r="BA194" s="53">
        <v>109</v>
      </c>
      <c r="BB194" s="41">
        <v>256</v>
      </c>
      <c r="BC194" s="20">
        <v>278</v>
      </c>
      <c r="BD194" s="4">
        <v>248.2</v>
      </c>
      <c r="BE194" s="4">
        <v>248.05806451612901</v>
      </c>
      <c r="BF194" s="4">
        <v>248</v>
      </c>
      <c r="BG194" s="4">
        <v>248.1</v>
      </c>
      <c r="BH194" s="4">
        <v>248</v>
      </c>
      <c r="BI194" s="42">
        <v>247</v>
      </c>
      <c r="BJ194" s="20">
        <v>247</v>
      </c>
      <c r="BK194" s="4">
        <v>248</v>
      </c>
      <c r="BL194" s="4">
        <v>248</v>
      </c>
      <c r="BM194" s="4">
        <v>248</v>
      </c>
      <c r="BN194" s="4">
        <v>248</v>
      </c>
      <c r="BO194" s="9">
        <v>248</v>
      </c>
      <c r="BP194" s="22"/>
      <c r="BQ194" s="17">
        <v>109</v>
      </c>
      <c r="BS194" s="50">
        <f t="shared" si="72"/>
        <v>0</v>
      </c>
      <c r="BT194" s="51">
        <f t="shared" si="73"/>
        <v>0</v>
      </c>
      <c r="BU194" s="51">
        <f t="shared" si="74"/>
        <v>0</v>
      </c>
      <c r="BV194" s="52" t="e">
        <f t="shared" si="75"/>
        <v>#DIV/0!</v>
      </c>
    </row>
    <row r="195" spans="1:74" ht="19.5" thickBot="1">
      <c r="A195" s="4">
        <v>326</v>
      </c>
      <c r="B195" s="4"/>
      <c r="C195" s="66"/>
      <c r="D195" s="66"/>
      <c r="E195" s="101"/>
      <c r="F195" s="145">
        <f t="shared" si="76"/>
        <v>0</v>
      </c>
      <c r="G195" s="93"/>
      <c r="H195" s="66"/>
      <c r="I195" s="1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9"/>
      <c r="AB195" s="5"/>
      <c r="AC195" s="83"/>
      <c r="AD195" s="11"/>
      <c r="AE195" s="84"/>
      <c r="AF195" s="5"/>
      <c r="AG195" s="6"/>
      <c r="AH195" s="11"/>
      <c r="AI195" s="12"/>
      <c r="AJ195" s="5"/>
      <c r="AK195" s="6"/>
      <c r="AM195" s="3">
        <v>110</v>
      </c>
      <c r="AN195" s="3">
        <v>110</v>
      </c>
      <c r="AO195" s="3">
        <v>110</v>
      </c>
      <c r="AP195" s="3">
        <v>110</v>
      </c>
      <c r="AQ195" s="3">
        <v>110</v>
      </c>
      <c r="AS195" s="17">
        <f t="shared" si="77"/>
        <v>0</v>
      </c>
      <c r="AT195" s="17">
        <f t="shared" si="78"/>
        <v>0</v>
      </c>
      <c r="AU195" s="17">
        <f t="shared" si="79"/>
        <v>0</v>
      </c>
      <c r="AV195" s="17">
        <f t="shared" si="80"/>
        <v>0</v>
      </c>
      <c r="AW195" s="17">
        <f t="shared" si="81"/>
        <v>0</v>
      </c>
      <c r="AY195" s="17">
        <f t="shared" si="71"/>
        <v>0</v>
      </c>
      <c r="BA195" s="53">
        <v>110</v>
      </c>
      <c r="BB195" s="41">
        <v>257</v>
      </c>
      <c r="BC195" s="20">
        <v>279</v>
      </c>
      <c r="BD195" s="4">
        <v>249.2</v>
      </c>
      <c r="BE195" s="4">
        <v>249.05806451612901</v>
      </c>
      <c r="BF195" s="4">
        <v>249</v>
      </c>
      <c r="BG195" s="4">
        <v>249.1</v>
      </c>
      <c r="BH195" s="4">
        <v>249</v>
      </c>
      <c r="BI195" s="42">
        <v>248</v>
      </c>
      <c r="BJ195" s="20">
        <v>248</v>
      </c>
      <c r="BK195" s="4">
        <v>249</v>
      </c>
      <c r="BL195" s="4">
        <v>249</v>
      </c>
      <c r="BM195" s="4">
        <v>249</v>
      </c>
      <c r="BN195" s="4">
        <v>249</v>
      </c>
      <c r="BO195" s="9">
        <v>249</v>
      </c>
      <c r="BP195" s="22"/>
      <c r="BQ195" s="17">
        <v>110</v>
      </c>
      <c r="BS195" s="50">
        <f t="shared" si="72"/>
        <v>0</v>
      </c>
      <c r="BT195" s="51">
        <f t="shared" si="73"/>
        <v>0</v>
      </c>
      <c r="BU195" s="51">
        <f t="shared" si="74"/>
        <v>0</v>
      </c>
      <c r="BV195" s="52" t="e">
        <f t="shared" si="75"/>
        <v>#DIV/0!</v>
      </c>
    </row>
    <row r="196" spans="1:74" ht="19.5" thickBot="1">
      <c r="A196" s="4">
        <v>327</v>
      </c>
      <c r="B196" s="4"/>
      <c r="C196" s="66"/>
      <c r="D196" s="66"/>
      <c r="E196" s="101"/>
      <c r="F196" s="145">
        <f t="shared" si="76"/>
        <v>0</v>
      </c>
      <c r="G196" s="93"/>
      <c r="H196" s="66"/>
      <c r="I196" s="1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9"/>
      <c r="AB196" s="5"/>
      <c r="AC196" s="83"/>
      <c r="AD196" s="11"/>
      <c r="AE196" s="84"/>
      <c r="AF196" s="5"/>
      <c r="AG196" s="6"/>
      <c r="AH196" s="11"/>
      <c r="AI196" s="12"/>
      <c r="AJ196" s="5"/>
      <c r="AK196" s="6"/>
      <c r="AM196" s="3">
        <v>111</v>
      </c>
      <c r="AN196" s="3">
        <v>111</v>
      </c>
      <c r="AO196" s="3">
        <v>111</v>
      </c>
      <c r="AP196" s="3">
        <v>111</v>
      </c>
      <c r="AQ196" s="3">
        <v>111</v>
      </c>
      <c r="AS196" s="17">
        <f t="shared" si="77"/>
        <v>0</v>
      </c>
      <c r="AT196" s="17">
        <f t="shared" si="78"/>
        <v>0</v>
      </c>
      <c r="AU196" s="17">
        <f t="shared" si="79"/>
        <v>0</v>
      </c>
      <c r="AV196" s="17">
        <f t="shared" si="80"/>
        <v>0</v>
      </c>
      <c r="AW196" s="17">
        <f t="shared" si="81"/>
        <v>0</v>
      </c>
      <c r="AY196" s="17">
        <f t="shared" si="71"/>
        <v>0</v>
      </c>
      <c r="BA196" s="53">
        <v>111</v>
      </c>
      <c r="BB196" s="41">
        <v>258</v>
      </c>
      <c r="BC196" s="20">
        <v>280</v>
      </c>
      <c r="BD196" s="4">
        <v>250.2</v>
      </c>
      <c r="BE196" s="4">
        <v>250.05806451612901</v>
      </c>
      <c r="BF196" s="4">
        <v>250</v>
      </c>
      <c r="BG196" s="4">
        <v>250.1</v>
      </c>
      <c r="BH196" s="4">
        <v>250</v>
      </c>
      <c r="BI196" s="42">
        <v>249</v>
      </c>
      <c r="BJ196" s="20">
        <v>249</v>
      </c>
      <c r="BK196" s="4">
        <v>250</v>
      </c>
      <c r="BL196" s="4">
        <v>250</v>
      </c>
      <c r="BM196" s="4">
        <v>250</v>
      </c>
      <c r="BN196" s="4">
        <v>250</v>
      </c>
      <c r="BO196" s="9">
        <v>250</v>
      </c>
      <c r="BP196" s="22"/>
      <c r="BQ196" s="17">
        <v>111</v>
      </c>
      <c r="BS196" s="50">
        <f t="shared" si="72"/>
        <v>0</v>
      </c>
      <c r="BT196" s="51">
        <f t="shared" si="73"/>
        <v>0</v>
      </c>
      <c r="BU196" s="51">
        <f t="shared" si="74"/>
        <v>0</v>
      </c>
      <c r="BV196" s="52" t="e">
        <f t="shared" si="75"/>
        <v>#DIV/0!</v>
      </c>
    </row>
    <row r="197" spans="1:74" ht="19.5" thickBot="1">
      <c r="A197" s="4">
        <v>328</v>
      </c>
      <c r="B197" s="4"/>
      <c r="C197" s="66"/>
      <c r="D197" s="66"/>
      <c r="E197" s="101"/>
      <c r="F197" s="145">
        <f t="shared" si="76"/>
        <v>0</v>
      </c>
      <c r="G197" s="93"/>
      <c r="H197" s="66"/>
      <c r="I197" s="1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9"/>
      <c r="AB197" s="5"/>
      <c r="AC197" s="83"/>
      <c r="AD197" s="11"/>
      <c r="AE197" s="84"/>
      <c r="AF197" s="5"/>
      <c r="AG197" s="6"/>
      <c r="AH197" s="11"/>
      <c r="AI197" s="12"/>
      <c r="AJ197" s="5"/>
      <c r="AK197" s="6"/>
      <c r="AM197" s="3">
        <v>112</v>
      </c>
      <c r="AN197" s="3">
        <v>112</v>
      </c>
      <c r="AO197" s="3">
        <v>112</v>
      </c>
      <c r="AP197" s="3">
        <v>112</v>
      </c>
      <c r="AQ197" s="3">
        <v>112</v>
      </c>
      <c r="AS197" s="17">
        <f t="shared" si="77"/>
        <v>0</v>
      </c>
      <c r="AT197" s="17">
        <f t="shared" si="78"/>
        <v>0</v>
      </c>
      <c r="AU197" s="17">
        <f t="shared" si="79"/>
        <v>0</v>
      </c>
      <c r="AV197" s="17">
        <f t="shared" si="80"/>
        <v>0</v>
      </c>
      <c r="AW197" s="17">
        <f t="shared" si="81"/>
        <v>0</v>
      </c>
      <c r="AY197" s="17">
        <f t="shared" si="71"/>
        <v>0</v>
      </c>
      <c r="BA197" s="53">
        <v>112</v>
      </c>
      <c r="BB197" s="41">
        <v>259</v>
      </c>
      <c r="BC197" s="20">
        <v>281</v>
      </c>
      <c r="BD197" s="4">
        <v>251.2</v>
      </c>
      <c r="BE197" s="4">
        <v>251.05806451612901</v>
      </c>
      <c r="BF197" s="4">
        <v>251</v>
      </c>
      <c r="BG197" s="4">
        <v>251.1</v>
      </c>
      <c r="BH197" s="4">
        <v>251</v>
      </c>
      <c r="BI197" s="42">
        <v>250</v>
      </c>
      <c r="BJ197" s="20">
        <v>250</v>
      </c>
      <c r="BK197" s="4">
        <v>251</v>
      </c>
      <c r="BL197" s="4">
        <v>251</v>
      </c>
      <c r="BM197" s="4">
        <v>251</v>
      </c>
      <c r="BN197" s="4">
        <v>251</v>
      </c>
      <c r="BO197" s="9">
        <v>251</v>
      </c>
      <c r="BP197" s="22"/>
      <c r="BQ197" s="17">
        <v>112</v>
      </c>
      <c r="BS197" s="50">
        <f t="shared" si="72"/>
        <v>0</v>
      </c>
      <c r="BT197" s="51">
        <f t="shared" si="73"/>
        <v>0</v>
      </c>
      <c r="BU197" s="51">
        <f t="shared" si="74"/>
        <v>0</v>
      </c>
      <c r="BV197" s="52" t="e">
        <f t="shared" si="75"/>
        <v>#DIV/0!</v>
      </c>
    </row>
    <row r="198" spans="1:74" ht="19.5" thickBot="1">
      <c r="A198" s="4">
        <v>329</v>
      </c>
      <c r="B198" s="4"/>
      <c r="C198" s="66"/>
      <c r="D198" s="66"/>
      <c r="E198" s="101"/>
      <c r="F198" s="145">
        <f t="shared" si="76"/>
        <v>0</v>
      </c>
      <c r="G198" s="93"/>
      <c r="H198" s="66"/>
      <c r="I198" s="1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9"/>
      <c r="AB198" s="5"/>
      <c r="AC198" s="83"/>
      <c r="AD198" s="11"/>
      <c r="AE198" s="84"/>
      <c r="AF198" s="5"/>
      <c r="AG198" s="6"/>
      <c r="AH198" s="11"/>
      <c r="AI198" s="12"/>
      <c r="AJ198" s="5"/>
      <c r="AK198" s="6"/>
      <c r="AM198" s="3">
        <v>113</v>
      </c>
      <c r="AN198" s="3">
        <v>113</v>
      </c>
      <c r="AO198" s="3">
        <v>113</v>
      </c>
      <c r="AP198" s="3">
        <v>113</v>
      </c>
      <c r="AQ198" s="3">
        <v>113</v>
      </c>
      <c r="AS198" s="17">
        <f t="shared" si="77"/>
        <v>0</v>
      </c>
      <c r="AT198" s="17">
        <f t="shared" si="78"/>
        <v>0</v>
      </c>
      <c r="AU198" s="17">
        <f t="shared" si="79"/>
        <v>0</v>
      </c>
      <c r="AV198" s="17">
        <f t="shared" si="80"/>
        <v>0</v>
      </c>
      <c r="AW198" s="17">
        <f t="shared" si="81"/>
        <v>0</v>
      </c>
      <c r="AY198" s="17">
        <f t="shared" si="71"/>
        <v>0</v>
      </c>
      <c r="BA198" s="53">
        <v>113</v>
      </c>
      <c r="BB198" s="41">
        <v>260</v>
      </c>
      <c r="BC198" s="20">
        <v>282</v>
      </c>
      <c r="BD198" s="4">
        <v>252.2</v>
      </c>
      <c r="BE198" s="4">
        <v>252.05806451612901</v>
      </c>
      <c r="BF198" s="4">
        <v>252</v>
      </c>
      <c r="BG198" s="4">
        <v>252.1</v>
      </c>
      <c r="BH198" s="4">
        <v>252</v>
      </c>
      <c r="BI198" s="42">
        <v>251</v>
      </c>
      <c r="BJ198" s="20">
        <v>251</v>
      </c>
      <c r="BK198" s="4">
        <v>252</v>
      </c>
      <c r="BL198" s="4">
        <v>252</v>
      </c>
      <c r="BM198" s="4">
        <v>252</v>
      </c>
      <c r="BN198" s="4">
        <v>252</v>
      </c>
      <c r="BO198" s="9">
        <v>252</v>
      </c>
      <c r="BP198" s="22"/>
      <c r="BQ198" s="17">
        <v>113</v>
      </c>
      <c r="BS198" s="50">
        <f t="shared" si="72"/>
        <v>0</v>
      </c>
      <c r="BT198" s="51">
        <f t="shared" si="73"/>
        <v>0</v>
      </c>
      <c r="BU198" s="51">
        <f t="shared" si="74"/>
        <v>0</v>
      </c>
      <c r="BV198" s="52" t="e">
        <f t="shared" si="75"/>
        <v>#DIV/0!</v>
      </c>
    </row>
    <row r="199" spans="1:74" ht="19.5" thickBot="1">
      <c r="A199" s="4">
        <v>330</v>
      </c>
      <c r="B199" s="4"/>
      <c r="C199" s="66"/>
      <c r="D199" s="66"/>
      <c r="E199" s="101"/>
      <c r="F199" s="145">
        <f t="shared" si="76"/>
        <v>0</v>
      </c>
      <c r="G199" s="93"/>
      <c r="H199" s="66"/>
      <c r="I199" s="1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9"/>
      <c r="AB199" s="5"/>
      <c r="AC199" s="83"/>
      <c r="AD199" s="11"/>
      <c r="AE199" s="84"/>
      <c r="AF199" s="5"/>
      <c r="AG199" s="6"/>
      <c r="AH199" s="11"/>
      <c r="AI199" s="12"/>
      <c r="AJ199" s="5"/>
      <c r="AK199" s="6"/>
      <c r="AM199" s="3">
        <v>114</v>
      </c>
      <c r="AN199" s="3">
        <v>114</v>
      </c>
      <c r="AO199" s="3">
        <v>114</v>
      </c>
      <c r="AP199" s="3">
        <v>114</v>
      </c>
      <c r="AQ199" s="3">
        <v>114</v>
      </c>
      <c r="AS199" s="17">
        <f t="shared" si="77"/>
        <v>0</v>
      </c>
      <c r="AT199" s="17">
        <f t="shared" si="78"/>
        <v>0</v>
      </c>
      <c r="AU199" s="17">
        <f t="shared" si="79"/>
        <v>0</v>
      </c>
      <c r="AV199" s="17">
        <f t="shared" si="80"/>
        <v>0</v>
      </c>
      <c r="AW199" s="17">
        <f t="shared" si="81"/>
        <v>0</v>
      </c>
      <c r="AY199" s="17">
        <f t="shared" si="71"/>
        <v>0</v>
      </c>
      <c r="BA199" s="53">
        <v>114</v>
      </c>
      <c r="BB199" s="41">
        <v>261</v>
      </c>
      <c r="BC199" s="20">
        <v>283</v>
      </c>
      <c r="BD199" s="4">
        <v>253.2</v>
      </c>
      <c r="BE199" s="4">
        <v>253.05806451612901</v>
      </c>
      <c r="BF199" s="4">
        <v>253</v>
      </c>
      <c r="BG199" s="4">
        <v>253.1</v>
      </c>
      <c r="BH199" s="4">
        <v>253</v>
      </c>
      <c r="BI199" s="42">
        <v>252</v>
      </c>
      <c r="BJ199" s="20">
        <v>252</v>
      </c>
      <c r="BK199" s="4">
        <v>253</v>
      </c>
      <c r="BL199" s="4">
        <v>253</v>
      </c>
      <c r="BM199" s="4">
        <v>253</v>
      </c>
      <c r="BN199" s="4">
        <v>253</v>
      </c>
      <c r="BO199" s="9">
        <v>253</v>
      </c>
      <c r="BP199" s="22"/>
      <c r="BQ199" s="17">
        <v>114</v>
      </c>
      <c r="BS199" s="50">
        <f t="shared" si="72"/>
        <v>0</v>
      </c>
      <c r="BT199" s="51">
        <f t="shared" si="73"/>
        <v>0</v>
      </c>
      <c r="BU199" s="51">
        <f t="shared" si="74"/>
        <v>0</v>
      </c>
      <c r="BV199" s="52" t="e">
        <f t="shared" si="75"/>
        <v>#DIV/0!</v>
      </c>
    </row>
    <row r="200" spans="1:74" ht="19.5" thickBot="1">
      <c r="A200" s="4">
        <v>331</v>
      </c>
      <c r="B200" s="4"/>
      <c r="C200" s="66"/>
      <c r="D200" s="66"/>
      <c r="E200" s="101"/>
      <c r="F200" s="145">
        <f t="shared" si="76"/>
        <v>0</v>
      </c>
      <c r="G200" s="93"/>
      <c r="H200" s="66"/>
      <c r="I200" s="1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9"/>
      <c r="AB200" s="5"/>
      <c r="AC200" s="83"/>
      <c r="AD200" s="11"/>
      <c r="AE200" s="84"/>
      <c r="AF200" s="5"/>
      <c r="AG200" s="6"/>
      <c r="AH200" s="11"/>
      <c r="AI200" s="12"/>
      <c r="AJ200" s="5"/>
      <c r="AK200" s="6"/>
      <c r="AM200" s="3">
        <v>115</v>
      </c>
      <c r="AN200" s="3">
        <v>115</v>
      </c>
      <c r="AO200" s="3">
        <v>115</v>
      </c>
      <c r="AP200" s="3">
        <v>115</v>
      </c>
      <c r="AQ200" s="3">
        <v>115</v>
      </c>
      <c r="AS200" s="17">
        <f t="shared" si="77"/>
        <v>0</v>
      </c>
      <c r="AT200" s="17">
        <f t="shared" si="78"/>
        <v>0</v>
      </c>
      <c r="AU200" s="17">
        <f t="shared" si="79"/>
        <v>0</v>
      </c>
      <c r="AV200" s="17">
        <f t="shared" si="80"/>
        <v>0</v>
      </c>
      <c r="AW200" s="17">
        <f t="shared" si="81"/>
        <v>0</v>
      </c>
      <c r="AY200" s="17">
        <f t="shared" si="71"/>
        <v>0</v>
      </c>
      <c r="BA200" s="53">
        <v>115</v>
      </c>
      <c r="BB200" s="41">
        <v>262</v>
      </c>
      <c r="BC200" s="20">
        <v>284</v>
      </c>
      <c r="BD200" s="4">
        <v>254.2</v>
      </c>
      <c r="BE200" s="4">
        <v>254.05806451612901</v>
      </c>
      <c r="BF200" s="4">
        <v>254</v>
      </c>
      <c r="BG200" s="4">
        <v>254.1</v>
      </c>
      <c r="BH200" s="4">
        <v>254</v>
      </c>
      <c r="BI200" s="42">
        <v>253</v>
      </c>
      <c r="BJ200" s="20">
        <v>253</v>
      </c>
      <c r="BK200" s="4">
        <v>254</v>
      </c>
      <c r="BL200" s="4">
        <v>254</v>
      </c>
      <c r="BM200" s="4">
        <v>254</v>
      </c>
      <c r="BN200" s="4">
        <v>254</v>
      </c>
      <c r="BO200" s="9">
        <v>254</v>
      </c>
      <c r="BP200" s="22"/>
      <c r="BQ200" s="17">
        <v>115</v>
      </c>
      <c r="BS200" s="50">
        <f t="shared" si="72"/>
        <v>0</v>
      </c>
      <c r="BT200" s="51">
        <f t="shared" si="73"/>
        <v>0</v>
      </c>
      <c r="BU200" s="51">
        <f t="shared" si="74"/>
        <v>0</v>
      </c>
      <c r="BV200" s="52" t="e">
        <f t="shared" si="75"/>
        <v>#DIV/0!</v>
      </c>
    </row>
  </sheetData>
  <mergeCells count="10">
    <mergeCell ref="BA9:BA10"/>
    <mergeCell ref="BQ9:BQ10"/>
    <mergeCell ref="B11:B12"/>
    <mergeCell ref="AM9:AP10"/>
    <mergeCell ref="AB9:AI10"/>
    <mergeCell ref="AS9:AW10"/>
    <mergeCell ref="AB11:AC11"/>
    <mergeCell ref="AD11:AE11"/>
    <mergeCell ref="AF11:AG11"/>
    <mergeCell ref="AH11:AI11"/>
  </mergeCells>
  <conditionalFormatting sqref="B1:B1048576">
    <cfRule type="containsText" dxfId="15" priority="16" operator="containsText" text="Áno">
      <formula>NOT(ISERROR(SEARCH("Áno",B1)))</formula>
    </cfRule>
    <cfRule type="containsText" dxfId="14" priority="15" operator="containsText" text="Nie">
      <formula>NOT(ISERROR(SEARCH("Nie",B1)))</formula>
    </cfRule>
  </conditionalFormatting>
  <conditionalFormatting sqref="B110">
    <cfRule type="containsText" dxfId="13" priority="13" operator="containsText" text="Nie">
      <formula>NOT(ISERROR(SEARCH("Nie",B110)))</formula>
    </cfRule>
    <cfRule type="containsText" dxfId="12" priority="14" operator="containsText" text="Áno">
      <formula>NOT(ISERROR(SEARCH("Áno",B110)))</formula>
    </cfRule>
  </conditionalFormatting>
  <conditionalFormatting sqref="B108:B110">
    <cfRule type="containsText" dxfId="11" priority="11" operator="containsText" text="Nie">
      <formula>NOT(ISERROR(SEARCH("Nie",B108)))</formula>
    </cfRule>
    <cfRule type="containsText" dxfId="10" priority="12" operator="containsText" text="Áno">
      <formula>NOT(ISERROR(SEARCH("Áno",B108)))</formula>
    </cfRule>
  </conditionalFormatting>
  <conditionalFormatting sqref="B13:B110">
    <cfRule type="containsText" dxfId="9" priority="9" operator="containsText" text="Nie">
      <formula>NOT(ISERROR(SEARCH("Nie",B13)))</formula>
    </cfRule>
    <cfRule type="containsText" dxfId="8" priority="10" operator="containsText" text="Áno">
      <formula>NOT(ISERROR(SEARCH("Áno",B13)))</formula>
    </cfRule>
  </conditionalFormatting>
  <conditionalFormatting sqref="B1:B1048576">
    <cfRule type="containsText" dxfId="7" priority="7" operator="containsText" text="Nie">
      <formula>NOT(ISERROR(SEARCH("Nie",B1)))</formula>
    </cfRule>
    <cfRule type="containsText" dxfId="6" priority="8" operator="containsText" text="Áno">
      <formula>NOT(ISERROR(SEARCH("Áno",B1)))</formula>
    </cfRule>
  </conditionalFormatting>
  <conditionalFormatting sqref="B13:B110">
    <cfRule type="containsText" dxfId="5" priority="5" operator="containsText" text="Nie">
      <formula>NOT(ISERROR(SEARCH("Nie",B13)))</formula>
    </cfRule>
    <cfRule type="containsText" dxfId="4" priority="6" operator="containsText" text="Áno">
      <formula>NOT(ISERROR(SEARCH("Áno",B13)))</formula>
    </cfRule>
  </conditionalFormatting>
  <conditionalFormatting sqref="B13:B110">
    <cfRule type="containsText" dxfId="3" priority="3" operator="containsText" text="Nie">
      <formula>NOT(ISERROR(SEARCH("Nie",B13)))</formula>
    </cfRule>
    <cfRule type="containsText" dxfId="2" priority="4" operator="containsText" text="Áno">
      <formula>NOT(ISERROR(SEARCH("Áno",B13)))</formula>
    </cfRule>
  </conditionalFormatting>
  <conditionalFormatting sqref="B13:B110">
    <cfRule type="containsText" dxfId="1" priority="1" operator="containsText" text="Nie">
      <formula>NOT(ISERROR(SEARCH("Nie",B13)))</formula>
    </cfRule>
    <cfRule type="containsText" dxfId="0" priority="2" operator="containsText" text="Áno">
      <formula>NOT(ISERROR(SEARCH("Áno",B13)))</formula>
    </cfRule>
  </conditionalFormatting>
  <pageMargins left="0.4" right="0.23" top="0.31" bottom="0.31" header="0.18" footer="0.19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G10" sqref="G10"/>
    </sheetView>
  </sheetViews>
  <sheetFormatPr defaultRowHeight="15"/>
  <cols>
    <col min="1" max="1" width="11.7109375" style="100" customWidth="1"/>
    <col min="2" max="2" width="29" style="95" customWidth="1"/>
    <col min="3" max="3" width="16.140625" style="96" customWidth="1"/>
    <col min="4" max="4" width="11.7109375" style="94" customWidth="1"/>
    <col min="5" max="6" width="9.140625" style="94"/>
    <col min="7" max="7" width="9.140625" style="95"/>
    <col min="8" max="8" width="16.28515625" style="97" bestFit="1" customWidth="1"/>
    <col min="9" max="15" width="9.140625" style="95"/>
    <col min="16" max="17" width="11.140625" style="94" customWidth="1"/>
    <col min="18" max="16384" width="9.140625" style="95"/>
  </cols>
  <sheetData>
    <row r="1" spans="1:17" ht="18.75">
      <c r="A1" s="108" t="s">
        <v>267</v>
      </c>
      <c r="B1" s="109"/>
      <c r="C1" s="54"/>
      <c r="D1" s="92"/>
      <c r="E1" s="92"/>
    </row>
    <row r="2" spans="1:17">
      <c r="A2" s="110"/>
      <c r="B2" s="109"/>
      <c r="C2" s="54"/>
      <c r="D2" s="92"/>
      <c r="E2" s="92"/>
    </row>
    <row r="3" spans="1:17">
      <c r="A3" s="111" t="s">
        <v>51</v>
      </c>
      <c r="B3" s="112" t="s">
        <v>72</v>
      </c>
      <c r="C3" s="111" t="s">
        <v>74</v>
      </c>
      <c r="D3" s="113" t="s">
        <v>76</v>
      </c>
      <c r="E3" s="113" t="s">
        <v>73</v>
      </c>
      <c r="G3" s="94"/>
      <c r="K3" s="98"/>
      <c r="L3" s="98"/>
      <c r="M3" s="98"/>
    </row>
    <row r="4" spans="1:17">
      <c r="A4" s="114" t="s">
        <v>278</v>
      </c>
      <c r="B4" s="149" t="s">
        <v>61</v>
      </c>
      <c r="C4" s="114" t="s">
        <v>278</v>
      </c>
      <c r="D4" s="150"/>
      <c r="E4" s="150"/>
      <c r="H4" s="95"/>
      <c r="P4" s="95"/>
      <c r="Q4" s="95"/>
    </row>
    <row r="5" spans="1:17">
      <c r="A5" s="114" t="s">
        <v>278</v>
      </c>
      <c r="B5" s="149" t="s">
        <v>30</v>
      </c>
      <c r="C5" s="114" t="s">
        <v>278</v>
      </c>
      <c r="D5" s="150"/>
      <c r="E5" s="150"/>
      <c r="H5" s="95"/>
      <c r="P5" s="95"/>
      <c r="Q5" s="95"/>
    </row>
    <row r="6" spans="1:17">
      <c r="A6" s="114" t="s">
        <v>278</v>
      </c>
      <c r="B6" s="149" t="s">
        <v>25</v>
      </c>
      <c r="C6" s="114" t="s">
        <v>278</v>
      </c>
      <c r="D6" s="150"/>
      <c r="E6" s="150"/>
      <c r="H6" s="95"/>
      <c r="P6" s="95"/>
      <c r="Q6" s="95"/>
    </row>
    <row r="7" spans="1:17">
      <c r="A7" s="114" t="s">
        <v>278</v>
      </c>
      <c r="B7" s="151" t="s">
        <v>27</v>
      </c>
      <c r="C7" s="114" t="s">
        <v>278</v>
      </c>
      <c r="D7" s="150"/>
      <c r="E7" s="150"/>
      <c r="K7" s="98"/>
      <c r="L7" s="98"/>
      <c r="M7" s="98"/>
    </row>
    <row r="8" spans="1:17">
      <c r="A8" s="13">
        <v>5269.2240000000002</v>
      </c>
      <c r="B8" s="20" t="s">
        <v>75</v>
      </c>
      <c r="C8" s="13">
        <f t="shared" ref="C8:C10" si="0">A8*E8</f>
        <v>5269.2240000000002</v>
      </c>
      <c r="D8" s="4">
        <v>13</v>
      </c>
      <c r="E8" s="4">
        <v>1</v>
      </c>
      <c r="F8" s="92"/>
      <c r="G8" s="99"/>
      <c r="H8" s="99"/>
      <c r="P8" s="95"/>
      <c r="Q8" s="95"/>
    </row>
    <row r="9" spans="1:17">
      <c r="A9" s="13">
        <v>2637.7701817999996</v>
      </c>
      <c r="B9" s="20" t="s">
        <v>23</v>
      </c>
      <c r="C9" s="13">
        <f t="shared" si="0"/>
        <v>2637.7701817999996</v>
      </c>
      <c r="D9" s="4">
        <v>4</v>
      </c>
      <c r="E9" s="4">
        <v>1</v>
      </c>
      <c r="F9" s="92"/>
      <c r="G9" s="99"/>
      <c r="H9" s="99"/>
      <c r="P9" s="95"/>
      <c r="Q9" s="95"/>
    </row>
    <row r="10" spans="1:17">
      <c r="A10" s="13">
        <v>2363.8090000000002</v>
      </c>
      <c r="B10" s="20" t="s">
        <v>24</v>
      </c>
      <c r="C10" s="13">
        <f t="shared" si="0"/>
        <v>2363.8090000000002</v>
      </c>
      <c r="D10" s="4">
        <v>6</v>
      </c>
      <c r="E10" s="4">
        <v>1</v>
      </c>
      <c r="F10" s="92"/>
      <c r="H10" s="95"/>
      <c r="P10" s="95"/>
      <c r="Q10" s="95"/>
    </row>
    <row r="11" spans="1:17">
      <c r="A11" s="13">
        <v>1607.395</v>
      </c>
      <c r="B11" s="20" t="s">
        <v>26</v>
      </c>
      <c r="C11" s="13">
        <f t="shared" ref="C11:C25" si="1">A11*E11</f>
        <v>1607.395</v>
      </c>
      <c r="D11" s="4">
        <v>4</v>
      </c>
      <c r="E11" s="4">
        <v>1</v>
      </c>
      <c r="F11" s="92"/>
      <c r="H11" s="95"/>
      <c r="P11" s="95"/>
      <c r="Q11" s="95"/>
    </row>
    <row r="12" spans="1:17">
      <c r="A12" s="13">
        <v>1487.1610000000001</v>
      </c>
      <c r="B12" s="20" t="s">
        <v>56</v>
      </c>
      <c r="C12" s="13">
        <f t="shared" si="1"/>
        <v>1487.1610000000001</v>
      </c>
      <c r="D12" s="4">
        <v>5</v>
      </c>
      <c r="E12" s="4">
        <v>1</v>
      </c>
      <c r="F12" s="92"/>
      <c r="H12" s="95"/>
      <c r="P12" s="95"/>
      <c r="Q12" s="95"/>
    </row>
    <row r="13" spans="1:17">
      <c r="A13" s="13">
        <v>933.73800000000006</v>
      </c>
      <c r="B13" s="20" t="s">
        <v>31</v>
      </c>
      <c r="C13" s="13">
        <f t="shared" si="1"/>
        <v>933.73800000000006</v>
      </c>
      <c r="D13" s="4">
        <v>4</v>
      </c>
      <c r="E13" s="4">
        <v>1</v>
      </c>
      <c r="F13" s="92"/>
      <c r="H13" s="95"/>
    </row>
    <row r="14" spans="1:17">
      <c r="A14" s="13">
        <v>920.55700000000002</v>
      </c>
      <c r="B14" s="20" t="s">
        <v>63</v>
      </c>
      <c r="C14" s="13">
        <f t="shared" si="1"/>
        <v>920.55700000000002</v>
      </c>
      <c r="D14" s="4">
        <v>4</v>
      </c>
      <c r="E14" s="4">
        <v>1</v>
      </c>
      <c r="F14" s="92"/>
      <c r="H14" s="95"/>
      <c r="P14" s="95"/>
      <c r="Q14" s="95"/>
    </row>
    <row r="15" spans="1:17">
      <c r="A15" s="13">
        <v>886.76800000000003</v>
      </c>
      <c r="B15" s="20" t="s">
        <v>77</v>
      </c>
      <c r="C15" s="13">
        <f t="shared" si="1"/>
        <v>886.76800000000003</v>
      </c>
      <c r="D15" s="4">
        <v>3</v>
      </c>
      <c r="E15" s="4">
        <v>1</v>
      </c>
      <c r="F15" s="92"/>
      <c r="H15" s="95"/>
      <c r="P15" s="95"/>
      <c r="Q15" s="95"/>
    </row>
    <row r="16" spans="1:17">
      <c r="A16" s="13">
        <v>1115.4750000000001</v>
      </c>
      <c r="B16" s="20" t="s">
        <v>62</v>
      </c>
      <c r="C16" s="13">
        <f t="shared" si="1"/>
        <v>736.21350000000018</v>
      </c>
      <c r="D16" s="4">
        <v>2</v>
      </c>
      <c r="E16" s="4">
        <v>0.66</v>
      </c>
      <c r="F16" s="92"/>
      <c r="H16" s="95"/>
      <c r="P16" s="95"/>
      <c r="Q16" s="95"/>
    </row>
    <row r="17" spans="1:17">
      <c r="A17" s="13">
        <v>733.83999999999992</v>
      </c>
      <c r="B17" s="20" t="s">
        <v>71</v>
      </c>
      <c r="C17" s="13">
        <f t="shared" si="1"/>
        <v>733.83999999999992</v>
      </c>
      <c r="D17" s="4">
        <v>3</v>
      </c>
      <c r="E17" s="4">
        <v>1</v>
      </c>
      <c r="F17" s="92"/>
      <c r="H17" s="95"/>
      <c r="P17" s="95"/>
      <c r="Q17" s="95"/>
    </row>
    <row r="18" spans="1:17">
      <c r="A18" s="13">
        <v>644.18550000000005</v>
      </c>
      <c r="B18" s="20" t="s">
        <v>64</v>
      </c>
      <c r="C18" s="13">
        <f t="shared" si="1"/>
        <v>425.16243000000003</v>
      </c>
      <c r="D18" s="4">
        <v>2</v>
      </c>
      <c r="E18" s="4">
        <v>0.66</v>
      </c>
      <c r="F18" s="92"/>
    </row>
    <row r="19" spans="1:17">
      <c r="A19" s="13">
        <v>551.173</v>
      </c>
      <c r="B19" s="20" t="s">
        <v>28</v>
      </c>
      <c r="C19" s="13">
        <f t="shared" si="1"/>
        <v>363.77418</v>
      </c>
      <c r="D19" s="4">
        <v>2</v>
      </c>
      <c r="E19" s="4">
        <v>0.66</v>
      </c>
      <c r="F19" s="92"/>
      <c r="G19" s="99"/>
      <c r="H19" s="99"/>
      <c r="P19" s="95"/>
      <c r="Q19" s="95"/>
    </row>
    <row r="20" spans="1:17">
      <c r="A20" s="13">
        <v>427.44400000000002</v>
      </c>
      <c r="B20" s="20" t="s">
        <v>66</v>
      </c>
      <c r="C20" s="13">
        <f t="shared" si="1"/>
        <v>282.11304000000001</v>
      </c>
      <c r="D20" s="4">
        <v>2</v>
      </c>
      <c r="E20" s="4">
        <v>0.66</v>
      </c>
      <c r="F20" s="92"/>
      <c r="G20" s="99"/>
      <c r="H20" s="99"/>
      <c r="P20" s="95"/>
      <c r="Q20" s="95"/>
    </row>
    <row r="21" spans="1:17">
      <c r="A21" s="13">
        <v>398.37100000000004</v>
      </c>
      <c r="B21" s="20" t="s">
        <v>214</v>
      </c>
      <c r="C21" s="13">
        <f t="shared" si="1"/>
        <v>262.92486000000002</v>
      </c>
      <c r="D21" s="4">
        <v>2</v>
      </c>
      <c r="E21" s="4">
        <v>0.66</v>
      </c>
      <c r="F21" s="92"/>
      <c r="H21" s="95"/>
      <c r="P21" s="95"/>
      <c r="Q21" s="95"/>
    </row>
    <row r="22" spans="1:17">
      <c r="A22" s="13">
        <v>396.541</v>
      </c>
      <c r="B22" s="20" t="s">
        <v>79</v>
      </c>
      <c r="C22" s="13">
        <f t="shared" si="1"/>
        <v>261.71706</v>
      </c>
      <c r="D22" s="4">
        <v>2</v>
      </c>
      <c r="E22" s="4">
        <v>0.66</v>
      </c>
      <c r="F22" s="92"/>
      <c r="H22" s="95"/>
      <c r="P22" s="95"/>
      <c r="Q22" s="95"/>
    </row>
    <row r="23" spans="1:17">
      <c r="A23" s="13">
        <v>363.423</v>
      </c>
      <c r="B23" s="20" t="s">
        <v>32</v>
      </c>
      <c r="C23" s="13">
        <f t="shared" si="1"/>
        <v>239.85918000000001</v>
      </c>
      <c r="D23" s="4">
        <v>2</v>
      </c>
      <c r="E23" s="4">
        <v>0.66</v>
      </c>
      <c r="F23" s="92"/>
      <c r="G23" s="99"/>
      <c r="H23" s="99"/>
      <c r="P23" s="95"/>
      <c r="Q23" s="95"/>
    </row>
    <row r="24" spans="1:17">
      <c r="A24" s="13">
        <v>307.42399999999998</v>
      </c>
      <c r="B24" s="20" t="s">
        <v>68</v>
      </c>
      <c r="C24" s="13">
        <f t="shared" si="1"/>
        <v>202.89983999999998</v>
      </c>
      <c r="D24" s="4">
        <v>2</v>
      </c>
      <c r="E24" s="4">
        <v>0.66</v>
      </c>
      <c r="F24" s="92"/>
      <c r="H24" s="95"/>
      <c r="P24" s="95"/>
      <c r="Q24" s="95"/>
    </row>
    <row r="25" spans="1:17">
      <c r="A25" s="13">
        <v>270.46499999999997</v>
      </c>
      <c r="B25" s="20" t="s">
        <v>125</v>
      </c>
      <c r="C25" s="13">
        <f t="shared" si="1"/>
        <v>178.5069</v>
      </c>
      <c r="D25" s="4">
        <v>2</v>
      </c>
      <c r="E25" s="4">
        <v>0.66</v>
      </c>
      <c r="F25" s="92"/>
      <c r="H25" s="95"/>
      <c r="P25" s="95"/>
      <c r="Q25" s="95"/>
    </row>
  </sheetData>
  <sortState ref="A4:Q24">
    <sortCondition descending="1" ref="C4:C2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hráči</vt:lpstr>
      <vt:lpstr>Sumár - kluby 2024-01</vt:lpstr>
      <vt:lpstr>'Výpočet hráči'!Oblasť_tlače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2024-01-31T14:02:30Z</dcterms:modified>
</cp:coreProperties>
</file>